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7"/>
  <workbookPr/>
  <mc:AlternateContent xmlns:mc="http://schemas.openxmlformats.org/markup-compatibility/2006">
    <mc:Choice Requires="x15">
      <x15ac:absPath xmlns:x15ac="http://schemas.microsoft.com/office/spreadsheetml/2010/11/ac" url="/Users/admn6244/Downloads/"/>
    </mc:Choice>
  </mc:AlternateContent>
  <xr:revisionPtr revIDLastSave="0" documentId="8_{ED0FA72F-7A62-FF45-9DC2-9C8E8EFA7BEE}" xr6:coauthVersionLast="47" xr6:coauthVersionMax="47" xr10:uidLastSave="{00000000-0000-0000-0000-000000000000}"/>
  <workbookProtection workbookAlgorithmName="SHA-512" workbookHashValue="DKLtOXZBIVsVqJxNkmS6/iFsF6nNb24e43057KgOQIHhAJwD5E5bTMy9L7gyzomNCYU55Xp6Zqjtkwn0NZAHlQ==" workbookSaltValue="G3kCi85Wu6/PLw8RT2HHmg==" workbookSpinCount="100000" lockStructure="1"/>
  <bookViews>
    <workbookView xWindow="0" yWindow="500" windowWidth="14380" windowHeight="13200" xr2:uid="{00000000-000D-0000-FFFF-FFFF00000000}"/>
  </bookViews>
  <sheets>
    <sheet name="Expense Claim" sheetId="1" r:id="rId1"/>
    <sheet name="Extra Lines" sheetId="3" r:id="rId2"/>
    <sheet name="Currency Codes" sheetId="5" r:id="rId3"/>
    <sheet name="Dropdowns" sheetId="6" state="hidden" r:id="rId4"/>
  </sheets>
  <definedNames>
    <definedName name="_xlnm.Print_Area" localSheetId="2">'Currency Codes'!$A$1:$J$62</definedName>
    <definedName name="_xlnm.Print_Area" localSheetId="0">'Expense Claim'!$A$1:$AH$87</definedName>
    <definedName name="_xlnm.Print_Area" localSheetId="1">'Extra Lines'!$A$1:$AH$48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3" i="3" l="1"/>
  <c r="O31" i="1"/>
  <c r="U3" i="1"/>
  <c r="AD12" i="3" l="1"/>
  <c r="AD21" i="3"/>
  <c r="AD30" i="3"/>
  <c r="AD39" i="3"/>
  <c r="AD23" i="1"/>
  <c r="AD14" i="1"/>
  <c r="AD32" i="1" s="1"/>
  <c r="AD47" i="3" l="1"/>
  <c r="E6" i="3"/>
  <c r="V6" i="3" l="1"/>
  <c r="E7" i="3" l="1"/>
  <c r="AD33" i="1" l="1"/>
  <c r="AD36" i="1" s="1"/>
  <c r="C57" i="1"/>
  <c r="G57" i="1" l="1"/>
</calcChain>
</file>

<file path=xl/sharedStrings.xml><?xml version="1.0" encoding="utf-8"?>
<sst xmlns="http://schemas.openxmlformats.org/spreadsheetml/2006/main" count="932" uniqueCount="682">
  <si>
    <t>EXPENSES CLAIM FORM: TAXABLE BENEFITS</t>
  </si>
  <si>
    <t>Name:</t>
  </si>
  <si>
    <t>Email:</t>
  </si>
  <si>
    <t>Tax and national insurance are payable on these items and will be calculated and managed via Payroll.</t>
  </si>
  <si>
    <t>Curr Amount</t>
  </si>
  <si>
    <t>Curr</t>
  </si>
  <si>
    <t>Exch</t>
  </si>
  <si>
    <t>Amount</t>
  </si>
  <si>
    <t>GBP</t>
  </si>
  <si>
    <t>Date</t>
  </si>
  <si>
    <r>
      <t>TOTAL:</t>
    </r>
    <r>
      <rPr>
        <sz val="10"/>
        <rFont val="Arial"/>
        <family val="2"/>
      </rPr>
      <t xml:space="preserve"> (This Sheet)</t>
    </r>
  </si>
  <si>
    <t>Claimant Signature:</t>
  </si>
  <si>
    <t>Date:</t>
  </si>
  <si>
    <t>Budget-holder Check:</t>
  </si>
  <si>
    <t>Budget-holder to counter-sign claims where required by departmental procedures</t>
  </si>
  <si>
    <t>GENERAL LEDGER</t>
  </si>
  <si>
    <t>GROSS AMOUNT</t>
  </si>
  <si>
    <t>VAT AMOUNT</t>
  </si>
  <si>
    <t>COST CENTRE</t>
  </si>
  <si>
    <t>NATURAL ACCT</t>
  </si>
  <si>
    <t>ACT</t>
  </si>
  <si>
    <t>SOURCE of FUNDS</t>
  </si>
  <si>
    <t>ORG</t>
  </si>
  <si>
    <t>FUTURE</t>
  </si>
  <si>
    <t>PROJECTS</t>
  </si>
  <si>
    <t>PROJECT</t>
  </si>
  <si>
    <t>TASK</t>
  </si>
  <si>
    <t>EXPENDITURE TYPE</t>
  </si>
  <si>
    <t>EXPENDITURE ORG</t>
  </si>
  <si>
    <t>CURRENCY CODES</t>
  </si>
  <si>
    <t>ISO4217 International Currency Codes for use with Expense Claims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</si>
  <si>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</si>
  <si>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</si>
  <si>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</si>
  <si>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</si>
  <si>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</si>
  <si>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</si>
  <si>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</si>
  <si>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</si>
  <si>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</si>
  <si>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</si>
  <si>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</si>
  <si>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</si>
  <si>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</si>
  <si>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</si>
  <si>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</si>
  <si>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</si>
  <si>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</si>
  <si>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</si>
  <si>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</si>
  <si>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</si>
  <si>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</si>
  <si>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</si>
  <si>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</si>
  <si>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</si>
  <si>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</si>
  <si>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</si>
  <si>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</si>
  <si>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</si>
  <si>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</si>
  <si>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</si>
  <si>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</si>
  <si>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</si>
  <si>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</si>
  <si>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</si>
  <si>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</si>
  <si>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</si>
  <si>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</si>
  <si>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</si>
  <si>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</si>
  <si>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</si>
  <si>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</si>
  <si>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</si>
  <si>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</si>
  <si>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</si>
  <si>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</si>
  <si>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</si>
  <si>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</si>
  <si>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</si>
  <si>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</si>
  <si>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</si>
  <si>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</si>
  <si>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</si>
  <si>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</si>
  <si>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</si>
  <si>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</si>
  <si>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</si>
  <si>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</si>
  <si>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</si>
  <si>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</si>
  <si>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</si>
  <si>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</si>
  <si>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</si>
  <si>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</si>
  <si>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</si>
  <si>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</si>
  <si>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</si>
  <si>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</si>
  <si>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</si>
  <si>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</si>
  <si>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</si>
  <si>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</si>
  <si>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</si>
  <si>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</si>
  <si>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</si>
  <si>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</si>
  <si>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</si>
  <si>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</si>
  <si>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</si>
  <si>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</si>
  <si>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</si>
  <si>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</si>
  <si>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</si>
  <si>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</si>
  <si>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</si>
  <si>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</si>
  <si>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</si>
  <si>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</si>
  <si>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</si>
  <si>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</si>
  <si>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</si>
  <si>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</si>
  <si>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</si>
  <si>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</si>
  <si>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</si>
  <si>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</si>
  <si>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</si>
  <si>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</si>
  <si>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</si>
  <si>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</si>
  <si>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</si>
  <si>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</si>
  <si>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</si>
  <si>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</si>
  <si>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</si>
  <si>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</si>
  <si>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</si>
  <si>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</si>
  <si>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</si>
  <si>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</si>
  <si>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</si>
  <si>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</si>
  <si>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</si>
  <si>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</si>
  <si>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</si>
  <si>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</si>
  <si>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</si>
  <si>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</si>
  <si>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</si>
  <si>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</si>
  <si>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</si>
  <si>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</si>
  <si>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</si>
  <si>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</si>
  <si>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</si>
  <si>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</si>
  <si>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</si>
  <si>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</si>
  <si>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</si>
  <si>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</si>
  <si>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</si>
  <si>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</si>
  <si>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</si>
  <si>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</si>
  <si>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</si>
  <si>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</si>
  <si>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</si>
  <si>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</si>
  <si>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</si>
  <si>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</si>
  <si>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</si>
  <si>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</si>
  <si>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</si>
  <si>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</si>
  <si>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</si>
  <si>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</si>
  <si>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</si>
  <si>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</si>
  <si>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</si>
  <si>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</si>
  <si>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</si>
  <si>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</si>
  <si>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</si>
  <si>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</si>
  <si>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</si>
  <si>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</si>
  <si>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</si>
  <si>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</si>
  <si>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</si>
  <si>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</si>
  <si>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</si>
  <si>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</si>
  <si>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</si>
  <si>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</si>
  <si>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</si>
  <si>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</si>
  <si>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</si>
  <si>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</si>
  <si>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</si>
  <si>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</si>
  <si>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</si>
  <si>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</si>
  <si>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</si>
  <si>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</si>
  <si>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</si>
  <si>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</si>
  <si>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</si>
  <si>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</si>
  <si>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</si>
  <si>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</si>
  <si>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</si>
  <si>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</si>
  <si>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</si>
  <si>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</si>
  <si>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</si>
  <si>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</si>
  <si>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</si>
  <si>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</si>
  <si>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</si>
  <si>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</si>
  <si>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</si>
  <si>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</si>
  <si>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</si>
  <si>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</si>
  <si>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</si>
  <si>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</si>
  <si>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</si>
  <si>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</si>
  <si>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</si>
  <si>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</si>
  <si>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</si>
  <si>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</si>
  <si>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</si>
  <si>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</si>
  <si>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</si>
  <si>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</si>
  <si>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</si>
  <si>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</si>
  <si>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</si>
  <si>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</si>
  <si>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</si>
  <si>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</si>
  <si>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</si>
  <si>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</si>
  <si>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</si>
  <si>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</si>
  <si>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</si>
  <si>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</si>
  <si>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</si>
  <si>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</si>
  <si>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</si>
  <si>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</si>
  <si>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</si>
  <si>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</si>
  <si>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</si>
  <si>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</si>
  <si>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</si>
  <si>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</si>
  <si>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</si>
  <si>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</si>
  <si>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</si>
  <si>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</si>
  <si>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</si>
  <si>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</si>
  <si>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</si>
  <si>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</si>
  <si>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</si>
  <si>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</si>
  <si>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</si>
  <si>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</si>
  <si>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</si>
  <si>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</si>
  <si>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</si>
  <si>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</si>
  <si>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</si>
  <si>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</si>
  <si>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</si>
  <si>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</si>
  <si>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</si>
  <si>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</si>
  <si>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</si>
  <si>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</si>
  <si>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</si>
  <si>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</si>
  <si>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</si>
  <si>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</si>
  <si>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</si>
  <si>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</si>
  <si>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</si>
  <si>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</si>
  <si>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</si>
  <si>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</si>
  <si>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</si>
  <si>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</si>
  <si>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</si>
  <si>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</si>
  <si>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</si>
  <si>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</si>
  <si>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</si>
  <si>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</si>
  <si>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</si>
  <si>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</si>
  <si>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</si>
  <si>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</si>
  <si>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</si>
  <si>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</si>
  <si>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</si>
  <si>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</si>
  <si>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</si>
  <si>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</si>
  <si>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</si>
  <si>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</si>
  <si>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</si>
  <si>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</si>
  <si>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</si>
  <si>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</si>
  <si>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</si>
  <si>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</si>
  <si>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</si>
  <si>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</si>
  <si>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</si>
  <si>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</si>
  <si>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</si>
  <si>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</si>
  <si>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</si>
  <si>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</si>
  <si>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</si>
  <si>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</si>
  <si>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</si>
  <si>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</si>
  <si>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</si>
  <si>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</si>
  <si>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</si>
  <si>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</si>
  <si>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</si>
  <si>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</si>
  <si>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</si>
  <si>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</si>
  <si>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</si>
  <si>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</si>
  <si>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</si>
  <si>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</si>
  <si>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</si>
  <si>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</si>
  <si>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</si>
  <si>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</si>
  <si>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</si>
  <si>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</si>
  <si>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</si>
  <si>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</si>
  <si>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</si>
  <si>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</si>
  <si>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</si>
  <si>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</si>
  <si>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</si>
  <si>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</si>
  <si>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</si>
  <si>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</si>
  <si>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</si>
  <si>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</si>
  <si>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</si>
  <si>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</si>
  <si>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</si>
  <si>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</si>
  <si>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</si>
  <si>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</si>
  <si>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</si>
  <si>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</si>
  <si>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</si>
  <si>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</si>
  <si>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</si>
  <si>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</si>
  <si>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</si>
  <si>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</si>
  <si>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</si>
  <si>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</si>
  <si>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</si>
  <si>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Means</t>
  </si>
  <si>
    <t>Animal Costs</t>
  </si>
  <si>
    <t>Academic Registrar Directorate</t>
  </si>
  <si>
    <t>Car</t>
  </si>
  <si>
    <t>Audit Fees</t>
  </si>
  <si>
    <t>Academic Services Division Dept</t>
  </si>
  <si>
    <t>Car +1</t>
  </si>
  <si>
    <t>Bursaries</t>
  </si>
  <si>
    <t>Ageing Institute (OIA)</t>
  </si>
  <si>
    <t>Car +2</t>
  </si>
  <si>
    <t>Business Advances</t>
  </si>
  <si>
    <t>Alumni Office</t>
  </si>
  <si>
    <t>Car +3</t>
  </si>
  <si>
    <t>Career Exploratory Allowance</t>
  </si>
  <si>
    <t>Anatomy and Genetics - Research</t>
  </si>
  <si>
    <t>Car +4</t>
  </si>
  <si>
    <t>Computer Software</t>
  </si>
  <si>
    <t>Archaeology Institute</t>
  </si>
  <si>
    <t>Hire Car</t>
  </si>
  <si>
    <t>Conference Costs</t>
  </si>
  <si>
    <t>Archaeology Research Laboratory</t>
  </si>
  <si>
    <t>Dept. Car</t>
  </si>
  <si>
    <t>Consumables</t>
  </si>
  <si>
    <t>Area Studies</t>
  </si>
  <si>
    <t>Taxi</t>
  </si>
  <si>
    <t>Equipment - NonCapital</t>
  </si>
  <si>
    <t>Ashmolean Museum</t>
  </si>
  <si>
    <t>M/bike</t>
  </si>
  <si>
    <t>Exceptions - Equipment</t>
  </si>
  <si>
    <t>Assurance</t>
  </si>
  <si>
    <t>Cycle</t>
  </si>
  <si>
    <t>Exceptions - Other</t>
  </si>
  <si>
    <t>Astrophysics</t>
  </si>
  <si>
    <t>Bus</t>
  </si>
  <si>
    <t>Exceptions - Staff</t>
  </si>
  <si>
    <t>Atmospheric Ocean and Planet Physics</t>
  </si>
  <si>
    <t>Coach</t>
  </si>
  <si>
    <t>Health Insurance</t>
  </si>
  <si>
    <t>Atomic and Laser Physics</t>
  </si>
  <si>
    <t>Rail</t>
  </si>
  <si>
    <t>Housing Allowance</t>
  </si>
  <si>
    <t>BDI - NDM</t>
  </si>
  <si>
    <t>Tube</t>
  </si>
  <si>
    <t>Management Costs</t>
  </si>
  <si>
    <t>BDI - NDPH</t>
  </si>
  <si>
    <t>Boat</t>
  </si>
  <si>
    <t>Other Costs</t>
  </si>
  <si>
    <t>Begbroke Directorate</t>
  </si>
  <si>
    <t>Air</t>
  </si>
  <si>
    <t>Overseas Living Allowance</t>
  </si>
  <si>
    <t>Biochemistry</t>
  </si>
  <si>
    <t>Other</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</si>
  <si>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</si>
  <si>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</si>
  <si>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</si>
  <si>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</si>
  <si>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</si>
  <si>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</si>
  <si>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</si>
  <si>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</si>
  <si>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</si>
  <si>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</si>
  <si>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</si>
  <si>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</si>
  <si>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</si>
  <si>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</si>
  <si>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</si>
  <si>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</si>
  <si>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</si>
  <si>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</si>
  <si>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</si>
  <si>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</si>
  <si>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</si>
  <si>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</si>
  <si>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</si>
  <si>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</si>
  <si>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</si>
  <si>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</si>
  <si>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</si>
  <si>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</si>
  <si>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</si>
  <si>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</si>
  <si>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</si>
  <si>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</si>
  <si>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</si>
  <si>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</si>
  <si>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</si>
  <si>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</si>
  <si>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</si>
  <si>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</si>
  <si>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</si>
  <si>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</si>
  <si>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</si>
  <si>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</si>
  <si>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</si>
  <si>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</si>
  <si>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</si>
  <si>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</si>
  <si>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</si>
  <si>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</si>
  <si>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</si>
  <si>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</si>
  <si>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</si>
  <si>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</si>
  <si>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</si>
  <si>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</si>
  <si>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</si>
  <si>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</si>
  <si>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</si>
  <si>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</si>
  <si>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</si>
  <si>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</si>
  <si>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</si>
  <si>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</si>
  <si>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</si>
  <si>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</si>
  <si>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</si>
  <si>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</si>
  <si>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</si>
  <si>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</si>
  <si>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</si>
  <si>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</si>
  <si>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</si>
  <si>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</si>
  <si>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</si>
  <si>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</si>
  <si>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</si>
  <si>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</si>
  <si>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</si>
  <si>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</si>
  <si>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</si>
  <si>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</si>
  <si>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</si>
  <si>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</si>
  <si>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</si>
  <si>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</si>
  <si>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</si>
  <si>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</si>
  <si>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</si>
  <si>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</si>
  <si>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</si>
  <si>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</si>
  <si>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</si>
  <si>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</si>
  <si>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</si>
  <si>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</si>
  <si>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</si>
  <si>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</si>
  <si>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</si>
  <si>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</si>
  <si>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</si>
  <si>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</si>
  <si>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</si>
  <si>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</si>
  <si>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</si>
  <si>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</si>
  <si>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</si>
  <si>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</si>
  <si>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</si>
  <si>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</si>
  <si>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</si>
  <si>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</si>
  <si>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</si>
  <si>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</si>
  <si>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</si>
  <si>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</si>
  <si>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</si>
  <si>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</si>
  <si>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</si>
  <si>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</si>
  <si>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</si>
  <si>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</si>
  <si>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</si>
  <si>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</si>
  <si>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</si>
  <si>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</si>
  <si>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</si>
  <si>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</si>
  <si>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</si>
  <si>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</si>
  <si>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</si>
  <si>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</si>
  <si>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</si>
  <si>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</si>
  <si>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</si>
  <si>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</si>
  <si>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</si>
  <si>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</si>
  <si>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</si>
  <si>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</si>
  <si>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</si>
  <si>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</si>
  <si>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</si>
  <si>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</si>
  <si>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</si>
  <si>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</si>
  <si>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</si>
  <si>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</si>
  <si>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</si>
  <si>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</si>
  <si>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</si>
  <si>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</si>
  <si>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</si>
  <si>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</si>
  <si>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</si>
  <si>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</si>
  <si>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</si>
  <si>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</si>
  <si>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</si>
  <si>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</si>
  <si>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</si>
  <si>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</si>
  <si>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</si>
  <si>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</si>
  <si>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</si>
  <si>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</si>
  <si>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</si>
  <si>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</si>
  <si>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</si>
  <si>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</si>
  <si>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</si>
  <si>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</si>
  <si>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</si>
  <si>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</si>
  <si>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</si>
  <si>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</si>
  <si>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</si>
  <si>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</si>
  <si>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</si>
  <si>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</si>
  <si>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</si>
  <si>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</si>
  <si>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</si>
  <si>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</si>
  <si>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</si>
  <si>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</si>
  <si>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</si>
  <si>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</si>
  <si>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</si>
  <si>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</si>
  <si>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</si>
  <si>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</si>
  <si>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</si>
  <si>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</si>
  <si>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</si>
  <si>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</si>
  <si>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</si>
  <si>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</si>
  <si>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</si>
  <si>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</si>
  <si>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</si>
  <si>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A. WHEN TO USE THIS FORM</t>
  </si>
  <si>
    <t>https://finance.admin.ox.ac.uk/claimants-expenses-guidance#/</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</si>
  <si>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'Balance Now Claimed' box. If you complete the form electronically then this comparison will be made for you and advice shown on whether the totals match.</t>
  </si>
  <si>
    <t>EXPENSES CLAIM FORM: TAXABLE BENEFITS - GUIDE TO COMPLETION</t>
  </si>
  <si>
    <t>https://finance.admin.ox.ac.uk/expenses</t>
  </si>
  <si>
    <t>https://finance.admin.ox.ac.uk/pay-dates</t>
  </si>
  <si>
    <t>Please note that the method of payment can affect whether an item is taxable. The University should pay directly wherever possible.</t>
  </si>
  <si>
    <t>Please explain the business reason for spend:</t>
  </si>
  <si>
    <t>Please explain how value for money has been achieved (note additional cost of tax/NI on top of price):</t>
  </si>
  <si>
    <t>Item Description</t>
  </si>
  <si>
    <t>Please explain why is the item being claimed via expenses rather than the University paying directly:</t>
  </si>
  <si>
    <t>B. COMPLETING THIS FORM</t>
  </si>
  <si>
    <r>
      <t xml:space="preserve">Please complete in full your title, surname and forenames, your University e-mail address and payroll number. All fields </t>
    </r>
    <r>
      <rPr>
        <b/>
        <sz val="10"/>
        <rFont val="Arial"/>
        <family val="2"/>
      </rPr>
      <t xml:space="preserve">MUST </t>
    </r>
    <r>
      <rPr>
        <sz val="10"/>
        <rFont val="Arial"/>
        <family val="2"/>
      </rPr>
      <t>be completed to ensure you are correctly identified on the payroll system.</t>
    </r>
  </si>
  <si>
    <t>1 - PAYEE DETAILS:</t>
  </si>
  <si>
    <t>2 - EXPENSES:</t>
  </si>
  <si>
    <t>3 - TOTAL AND BALANCE NOW CLAIMED</t>
  </si>
  <si>
    <t>6 - BUDGET / COST CODING</t>
  </si>
  <si>
    <t>7 - VAT CODES</t>
  </si>
  <si>
    <t xml:space="preserve">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
</t>
  </si>
  <si>
    <t>4 - CLAIMANT DECLARATION</t>
  </si>
  <si>
    <t>The 'Budget-holder Check' field and date will be completed within the department or college. All claims require authorisation by an appropriate signatory.</t>
  </si>
  <si>
    <t>5 - AUTHORISATION</t>
  </si>
  <si>
    <t>Payroll Number:</t>
  </si>
  <si>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</si>
  <si>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</si>
  <si>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Under HMRC rules, some items may be considered a benefit, and are therefore refunded via payroll so that tax can be deducted. The University is obliged to operate in line with HMRC rules. These rules can be complex, and we recognise that it is not always straightforward to identify taxable items.
Taxable benefits may be identified as follows:
- Guidance: information is included in the expenses Guidance (see further information on taxation in the expenses Policy)</t>
  </si>
  <si>
    <t>Enter a VAT code for each line into the 'Code' column. If completing the form electronically a list of values is provided containing the appropriate codes for this form.
Those completing the form by hand should enter the first digit of the code from the list below:
1 - GB Supplier - NO VAT
2 - GB Supplier - STD Rate
3 - GB Supplier - Reduced Rate
4 - Overseas Supplier - SRVCS
5 - Overseas Supplier - GOODS
6 - Overseas VAT
7 - Other Taxes (Not VAT)</t>
  </si>
  <si>
    <r>
      <t xml:space="preserve">You are seeking reimbursement of allowed taxable benefits, as detailed in the University's Expenses Policy and Claimant's Guide. This form should </t>
    </r>
    <r>
      <rPr>
        <b/>
        <sz val="10"/>
        <rFont val="Arial"/>
        <family val="2"/>
      </rPr>
      <t>ONLY</t>
    </r>
    <r>
      <rPr>
        <sz val="10"/>
        <rFont val="Arial"/>
        <family val="2"/>
      </rPr>
      <t xml:space="preserve"> be used if you are employee of the University.</t>
    </r>
  </si>
  <si>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actual reimbursement that is being sought.</t>
  </si>
  <si>
    <t>Generally claims should be made within three months of the expense being incurred and should always be accompanied by supporting documents or receipts. It is particularly important that claims charged to research projects follow the project sponsor's rules for proof of expenditure in addition to any rules set out by the University.</t>
  </si>
  <si>
    <t>taxable_expenses@admin.ox.ac.uk</t>
  </si>
  <si>
    <t>www.xe.com</t>
  </si>
  <si>
    <t>Any queries on completion should be addressed to your departmental contact, or to the University's Payroll Team at:</t>
  </si>
  <si>
    <t>000000</t>
  </si>
  <si>
    <r>
      <t xml:space="preserve">- System flags: where possible, information is programmed into eExpenses. If you receive a flag telling you to include an item on the Taxable Benefits Expenses Claim Form, please remove it from eExpenses and submit this offline form instead.
- Returned claims: items may be identified on approval. In this case, your claim will be returned to you via eExpenses to remove the taxable item which can then be claimed via this form.
</t>
    </r>
    <r>
      <rPr>
        <b/>
        <sz val="10"/>
        <rFont val="Arial"/>
        <family val="2"/>
      </rPr>
      <t>Note:</t>
    </r>
    <r>
      <rPr>
        <sz val="10"/>
        <rFont val="Arial"/>
        <family val="2"/>
      </rPr>
      <t xml:space="preserve"> paying for items yourself and claiming via expenses can affect whether they are taxable. The University should always pay directly wherever possible and practical. You are advised to speak to your departmental finance or admin team for advice if needed.
In the 'Item Description' field please provide details of the item you are claiming for.
The 'Curr' and 'Exch' boxes are used for expenditure incurred in foreign currencies.
Select the currency code of the expenditure in the 'Curr' field from the dropdown list, the attached 'Currency Codes' sheet provides an alphabetical list of codes. (For claims in Pounds Sterling use the default 'GBP'). Specify the exchange rate used in the 'Exch' field. Please note you MUST attach to your claim the source of the conversion, e.g. credit card statement or printout from a website such as xe (link below) for the date of the transaction. Leave this field blank for claims incurred in Pounds Sterling.</t>
    </r>
  </si>
  <si>
    <r>
      <t xml:space="preserve">The total claimed should be shown in the 'Amount' column. If completing the form electronically, this will be automatically calculated for you (as will exchange rate conversions).
Please ensure all three questions are answered for each item being claimed. Claims may be returned if full information is not provided.
</t>
    </r>
    <r>
      <rPr>
        <b/>
        <sz val="10"/>
        <rFont val="Arial"/>
        <family val="2"/>
      </rPr>
      <t>IMPORTANT:</t>
    </r>
    <r>
      <rPr>
        <sz val="10"/>
        <rFont val="Arial"/>
        <family val="2"/>
      </rPr>
      <t xml:space="preserve"> 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</si>
  <si>
    <t>Payment for the claim will be made in the next pay run. Please see link below for payroll dates.</t>
  </si>
  <si>
    <t xml:space="preserve">Staff claiming reimbursement of non taxable benefit expenses should submit claims via </t>
  </si>
  <si>
    <t xml:space="preserve">Form for use by staff claiming reimbursement of expenses classed as taxable benefit in Kind ONLY.  </t>
  </si>
  <si>
    <t>Please see the guide to completion at the end of this document to assist you in correctly completing this form.</t>
  </si>
  <si>
    <t>exclusively and necessarily on behalf of the University and are in line with the</t>
  </si>
  <si>
    <t>Form: R12 ExpTax v2.0</t>
  </si>
  <si>
    <t>This form has been designed so that information can be input electronically. If you prefer, it may also be printed and completed by hand. In all cases, however, the claimant must complete the form's declaration before it is submitted.</t>
  </si>
  <si>
    <t>PAYEE DETAILS (see note 1)</t>
  </si>
  <si>
    <t>BALANCE NOW CLAIMED (note 3)</t>
  </si>
  <si>
    <t xml:space="preserve"> EXPENSES (continue on 'Extra Lines' sheet as required) (note 2)</t>
  </si>
  <si>
    <r>
      <t>TOTAL:</t>
    </r>
    <r>
      <rPr>
        <sz val="10"/>
        <rFont val="Arial"/>
        <family val="2"/>
      </rPr>
      <t xml:space="preserve"> (this sheet - note 3)</t>
    </r>
  </si>
  <si>
    <t xml:space="preserve">Declaration (note 4): I confirm that the claim is in respect of bona fide business expenses, incurred wholly, </t>
  </si>
  <si>
    <t>Authorization (note 5):</t>
  </si>
  <si>
    <t>BUDGET / COST CODING (for department use only) (note 6)</t>
  </si>
  <si>
    <t>PAYEE DETAILS (note 1)</t>
  </si>
  <si>
    <t xml:space="preserve"> EXPENSES (note 2)</t>
  </si>
  <si>
    <t>CODE
(note 7)</t>
  </si>
  <si>
    <r>
      <t xml:space="preserve">Form for use by staff claiming reimbursement of expenses classed as taxable benefit in kind ONLY.
</t>
    </r>
    <r>
      <rPr>
        <b/>
        <sz val="12"/>
        <rFont val="Arial"/>
        <family val="2"/>
      </rPr>
      <t xml:space="preserve">Please download form - completing the form in your web bowser may not retain all data.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</si>
</sst>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
    <numFmt numFmtId="166" formatCode="mmm\-yyyy"/>
    <numFmt numFmtId="167" formatCode="dd\-mmm\-yyyy"/>
  </numFmts>
  <fonts count="23" x14ac:knownFonts="1">
    <font>
      <sz val="11"/>
      <color theme="1"/>
      <name val="Calibri"/>
      <family val="2"/>
      <scheme val="minor"/>
    </font>
    <font>
      <b/>
      <sz val="16"/>
      <name val="Arial"/>
      <family val="2"/>
    </font>
    <font>
      <sz val="10"/>
      <name val="Arial"/>
      <family val="2"/>
    </font>
    <font>
      <b/>
      <sz val="12"/>
      <name val="Arial"/>
      <family val="2"/>
    </font>
    <font>
      <sz val="12"/>
      <name val="Arial"/>
      <family val="2"/>
    </font>
    <font>
      <u/>
      <sz val="10"/>
      <color indexed="12"/>
      <name val="Arial"/>
      <family val="2"/>
    </font>
    <font>
      <b/>
      <sz val="10"/>
      <name val="Arial"/>
      <family val="2"/>
    </font>
    <font>
      <b/>
      <sz val="9"/>
      <name val="Arial"/>
      <family val="2"/>
    </font>
    <font>
      <b/>
      <sz val="8"/>
      <name val="Arial"/>
      <family val="2"/>
    </font>
    <font>
      <vertAlign val="superscript"/>
      <sz val="10"/>
      <name val="Arial"/>
      <family val="2"/>
    </font>
    <font>
      <sz val="10"/>
      <color theme="3"/>
      <name val="Arial"/>
      <family val="2"/>
    </font>
    <font>
      <b/>
      <sz val="11"/>
      <name val="Arial"/>
      <family val="2"/>
    </font>
    <font>
      <b/>
      <sz val="8"/>
      <color theme="1"/>
      <name val="Calibri"/>
      <family val="2"/>
      <scheme val="minor"/>
    </font>
    <font>
      <sz val="8"/>
      <color theme="1"/>
      <name val="Calibri"/>
      <family val="2"/>
      <scheme val="minor"/>
    </font>
    <font>
      <b/>
      <sz val="13"/>
      <name val="Arial"/>
      <family val="2"/>
    </font>
    <font>
      <b/>
      <sz val="13"/>
      <color theme="3"/>
      <name val="Arial"/>
      <family val="2"/>
    </font>
    <font>
      <i/>
      <sz val="10"/>
      <name val="Arial"/>
      <family val="2"/>
    </font>
    <font>
      <sz val="11"/>
      <name val="Arial"/>
      <family val="2"/>
    </font>
    <font>
      <b/>
      <sz val="12"/>
      <color rgb="FFC00000"/>
      <name val="Arial"/>
      <family val="2"/>
    </font>
    <font>
      <sz val="11"/>
      <color theme="1"/>
      <name val="Arial"/>
      <family val="2"/>
    </font>
    <font>
      <sz val="12"/>
      <color theme="1"/>
      <name val="Arial"/>
      <family val="2"/>
    </font>
    <font>
      <b/>
      <sz val="11"/>
      <color theme="1"/>
      <name val="Arial"/>
      <family val="2"/>
    </font>
    <font>
      <u/>
      <sz val="12"/>
      <color indexed="12"/>
      <name val="Arial"/>
      <family val="2"/>
    </font>
  </fonts>
  <fills count="7">
    <fill>
      <patternFill patternType="none"/>
    </fill>
    <fill>
      <patternFill patternType="gray125"/>
    </fill>
    <fill>
      <patternFill patternType="solid">
        <fgColor rgb="FFC5D9F1"/>
        <bgColor indexed="64"/>
      </patternFill>
    </fill>
    <fill>
      <patternFill patternType="solid">
        <fgColor theme="4" tint="0.59999389629810485"/>
        <bgColor indexed="64"/>
      </patternFill>
    </fill>
    <fill>
      <patternFill patternType="solid">
        <fgColor indexed="43"/>
        <bgColor indexed="64"/>
      </patternFill>
    </fill>
    <fill>
      <patternFill patternType="solid">
        <fgColor theme="4" tint="0.79998168889431442"/>
        <bgColor indexed="64"/>
      </patternFill>
    </fill>
    <fill>
      <patternFill patternType="solid">
        <fgColor theme="0"/>
        <bgColor indexed="64"/>
      </patternFill>
    </fill>
  </fills>
  <borders count="36">
    <border>
      <left/>
      <right/>
      <top/>
      <bottom/>
      <diagonal/>
    </border>
    <border>
      <left/>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56">
    <xf numFmtId="0" fontId="0" fillId="0" borderId="0" xfId="0"/>
    <xf numFmtId="0" fontId="2" fillId="0" borderId="0" xfId="0" applyFont="1" applyProtection="1">
      <protection hidden="1"/>
    </xf>
    <xf numFmtId="0" fontId="8" fillId="0" borderId="0" xfId="0" applyFont="1" applyAlignment="1" applyProtection="1">
      <alignment vertical="center"/>
      <protection hidden="1"/>
    </xf>
    <xf numFmtId="0" fontId="2" fillId="0" borderId="0" xfId="0" applyFont="1" applyAlignment="1" applyProtection="1">
      <alignment wrapText="1"/>
      <protection hidden="1"/>
    </xf>
    <xf numFmtId="0" fontId="2" fillId="0" borderId="0" xfId="0" applyFont="1" applyAlignment="1" applyProtection="1">
      <alignment vertical="center" wrapText="1"/>
      <protection hidden="1"/>
    </xf>
    <xf numFmtId="0" fontId="10" fillId="0" borderId="10" xfId="0" applyFont="1" applyBorder="1" applyProtection="1">
      <protection hidden="1"/>
    </xf>
    <xf numFmtId="0" fontId="12" fillId="3" borderId="6" xfId="0" applyFont="1" applyFill="1" applyBorder="1"/>
    <xf numFmtId="0" fontId="13" fillId="0" borderId="0" xfId="0" applyFont="1"/>
    <xf numFmtId="0" fontId="13" fillId="0" borderId="6" xfId="0" applyFont="1" applyBorder="1"/>
    <xf numFmtId="0" fontId="15" fillId="0" borderId="0" xfId="0" applyFont="1" applyAlignment="1" applyProtection="1">
      <alignment horizontal="left" vertical="center"/>
      <protection hidden="1"/>
    </xf>
    <xf numFmtId="0" fontId="6" fillId="0" borderId="0" xfId="0" applyFont="1" applyAlignment="1" applyProtection="1">
      <alignment horizontal="left" vertical="top" wrapText="1"/>
      <protection hidden="1"/>
    </xf>
    <xf numFmtId="166" fontId="17" fillId="6" borderId="0" xfId="0" applyNumberFormat="1" applyFont="1" applyFill="1" applyAlignment="1" applyProtection="1">
      <alignment vertical="center"/>
      <protection hidden="1"/>
    </xf>
    <xf numFmtId="0" fontId="19" fillId="0" borderId="0" xfId="0" applyFont="1"/>
    <xf numFmtId="0" fontId="17" fillId="0" borderId="0" xfId="0" applyFont="1"/>
    <xf numFmtId="0" fontId="17" fillId="0" borderId="0" xfId="0" applyFont="1" applyAlignment="1">
      <alignment vertical="center"/>
    </xf>
    <xf numFmtId="0" fontId="19" fillId="0" borderId="0" xfId="0" applyFont="1" applyAlignment="1">
      <alignment horizontal="left" vertical="top" indent="1"/>
    </xf>
    <xf numFmtId="0" fontId="19" fillId="0" borderId="0" xfId="0" applyFont="1" applyAlignment="1">
      <alignment vertical="center"/>
    </xf>
    <xf numFmtId="0" fontId="19" fillId="0" borderId="0" xfId="0" applyFont="1" applyAlignment="1">
      <alignment wrapText="1"/>
    </xf>
    <xf numFmtId="0" fontId="18" fillId="0" borderId="0" xfId="0" applyFont="1" applyAlignment="1">
      <alignment horizontal="left" vertical="center" wrapText="1"/>
    </xf>
    <xf numFmtId="0" fontId="18" fillId="0" borderId="0" xfId="0" applyFont="1" applyAlignment="1">
      <alignment vertical="center"/>
    </xf>
    <xf numFmtId="0" fontId="5" fillId="0" borderId="0" xfId="1" applyAlignment="1" applyProtection="1">
      <alignment vertical="center"/>
    </xf>
    <xf numFmtId="0" fontId="4" fillId="0" borderId="0" xfId="0" applyFont="1" applyAlignment="1">
      <alignment vertical="center"/>
    </xf>
    <xf numFmtId="0" fontId="22" fillId="0" borderId="0" xfId="1" applyFont="1" applyAlignment="1" applyProtection="1">
      <alignment vertical="center"/>
    </xf>
    <xf numFmtId="0" fontId="2" fillId="0" borderId="0" xfId="0" applyFont="1" applyAlignment="1" applyProtection="1">
      <alignment vertical="center"/>
      <protection hidden="1"/>
    </xf>
    <xf numFmtId="0" fontId="19" fillId="0" borderId="0" xfId="0" applyFont="1" applyAlignment="1" applyProtection="1">
      <alignment horizontal="left" vertical="center" wrapText="1" indent="1"/>
      <protection locked="0"/>
    </xf>
    <xf numFmtId="0" fontId="5" fillId="0" borderId="0" xfId="1" applyAlignment="1" applyProtection="1"/>
    <xf numFmtId="0" fontId="21" fillId="5" borderId="32" xfId="0" applyFont="1" applyFill="1" applyBorder="1" applyAlignment="1">
      <alignment horizontal="center" vertical="center"/>
    </xf>
    <xf numFmtId="0" fontId="22" fillId="0" borderId="0" xfId="1" applyFont="1" applyAlignment="1" applyProtection="1">
      <alignment horizontal="left" vertical="center"/>
    </xf>
    <xf numFmtId="0" fontId="19" fillId="0" borderId="32" xfId="0" applyFont="1" applyBorder="1" applyAlignment="1" applyProtection="1">
      <alignment horizontal="left" vertical="center" indent="1"/>
      <protection locked="0"/>
    </xf>
    <xf numFmtId="49" fontId="6" fillId="3" borderId="32" xfId="0" applyNumberFormat="1" applyFont="1" applyFill="1" applyBorder="1" applyAlignment="1" applyProtection="1">
      <alignment horizontal="center" vertical="center"/>
      <protection hidden="1"/>
    </xf>
    <xf numFmtId="2" fontId="2" fillId="0" borderId="32" xfId="0" applyNumberFormat="1" applyFont="1" applyBorder="1" applyAlignment="1" applyProtection="1">
      <alignment horizontal="center" vertical="center"/>
      <protection locked="0"/>
    </xf>
    <xf numFmtId="15" fontId="2" fillId="0" borderId="32" xfId="0" applyNumberFormat="1" applyFont="1" applyBorder="1" applyAlignment="1" applyProtection="1">
      <alignment horizontal="center" vertical="center"/>
      <protection locked="0"/>
    </xf>
    <xf numFmtId="164" fontId="2" fillId="0" borderId="32" xfId="0" applyNumberFormat="1" applyFont="1" applyBorder="1" applyAlignment="1" applyProtection="1">
      <alignment horizontal="center" vertical="center"/>
      <protection locked="0"/>
    </xf>
    <xf numFmtId="0" fontId="3" fillId="0" borderId="1" xfId="0" applyFont="1" applyBorder="1" applyProtection="1">
      <protection hidden="1"/>
    </xf>
    <xf numFmtId="0" fontId="7" fillId="3" borderId="29" xfId="0" applyFont="1" applyFill="1" applyBorder="1" applyAlignment="1" applyProtection="1">
      <alignment horizontal="center" vertical="center" textRotation="90" wrapText="1"/>
      <protection hidden="1"/>
    </xf>
    <xf numFmtId="0" fontId="7" fillId="3" borderId="30" xfId="0" applyFont="1" applyFill="1" applyBorder="1" applyAlignment="1" applyProtection="1">
      <alignment horizontal="center" vertical="center" textRotation="90" wrapText="1"/>
      <protection hidden="1"/>
    </xf>
    <xf numFmtId="0" fontId="7" fillId="3" borderId="31" xfId="0" applyFont="1" applyFill="1" applyBorder="1" applyAlignment="1" applyProtection="1">
      <alignment horizontal="center" vertical="center" textRotation="90" wrapText="1"/>
      <protection hidden="1"/>
    </xf>
    <xf numFmtId="4" fontId="7" fillId="3" borderId="13" xfId="0" applyNumberFormat="1" applyFont="1" applyFill="1" applyBorder="1" applyAlignment="1" applyProtection="1">
      <alignment horizontal="center" vertical="center" wrapText="1"/>
      <protection hidden="1"/>
    </xf>
    <xf numFmtId="4" fontId="7" fillId="3" borderId="14" xfId="0" applyNumberFormat="1" applyFont="1" applyFill="1" applyBorder="1" applyAlignment="1" applyProtection="1">
      <alignment horizontal="center" vertical="center" wrapText="1"/>
      <protection hidden="1"/>
    </xf>
    <xf numFmtId="4" fontId="7" fillId="3" borderId="15" xfId="0" applyNumberFormat="1" applyFont="1" applyFill="1" applyBorder="1" applyAlignment="1" applyProtection="1">
      <alignment horizontal="center" vertical="center" wrapText="1"/>
      <protection hidden="1"/>
    </xf>
    <xf numFmtId="0" fontId="7" fillId="3" borderId="13" xfId="0" applyFont="1" applyFill="1" applyBorder="1" applyAlignment="1" applyProtection="1">
      <alignment horizontal="center" vertical="center"/>
      <protection hidden="1"/>
    </xf>
    <xf numFmtId="0" fontId="7" fillId="3" borderId="14" xfId="0" applyFont="1" applyFill="1" applyBorder="1" applyAlignment="1" applyProtection="1">
      <alignment horizontal="center" vertical="center"/>
      <protection hidden="1"/>
    </xf>
    <xf numFmtId="0" fontId="7" fillId="3" borderId="15" xfId="0" applyFont="1" applyFill="1" applyBorder="1" applyAlignment="1" applyProtection="1">
      <alignment horizontal="center" vertical="center"/>
      <protection hidden="1"/>
    </xf>
    <xf numFmtId="4" fontId="2" fillId="0" borderId="32" xfId="0" applyNumberFormat="1" applyFont="1" applyBorder="1" applyAlignment="1" applyProtection="1">
      <alignment horizontal="center" vertical="center" wrapText="1"/>
      <protection locked="0"/>
    </xf>
    <xf numFmtId="0" fontId="2" fillId="0" borderId="32" xfId="0" applyFont="1" applyBorder="1" applyAlignment="1" applyProtection="1">
      <alignment horizontal="center" vertical="center"/>
      <protection locked="0"/>
    </xf>
    <xf numFmtId="49" fontId="2" fillId="0" borderId="32" xfId="0" applyNumberFormat="1" applyFont="1" applyBorder="1" applyAlignment="1" applyProtection="1">
      <alignment horizontal="center" vertical="center"/>
      <protection locked="0"/>
    </xf>
    <xf numFmtId="0" fontId="6" fillId="0" borderId="0" xfId="0" applyFont="1" applyAlignment="1" applyProtection="1">
      <alignment horizontal="left" vertical="center"/>
      <protection hidden="1"/>
    </xf>
    <xf numFmtId="0" fontId="6" fillId="0" borderId="1" xfId="0" applyFont="1" applyBorder="1" applyAlignment="1" applyProtection="1">
      <alignment horizontal="left" vertical="center"/>
      <protection hidden="1"/>
    </xf>
    <xf numFmtId="167" fontId="4" fillId="0" borderId="0" xfId="0" applyNumberFormat="1" applyFont="1" applyAlignment="1" applyProtection="1">
      <alignment horizontal="left" vertical="center" indent="2"/>
      <protection locked="0"/>
    </xf>
    <xf numFmtId="167" fontId="4" fillId="0" borderId="1" xfId="0" applyNumberFormat="1" applyFont="1" applyBorder="1" applyAlignment="1" applyProtection="1">
      <alignment horizontal="left" vertical="center" indent="2"/>
      <protection locked="0"/>
    </xf>
    <xf numFmtId="0" fontId="6" fillId="0" borderId="0" xfId="0" applyFont="1" applyAlignment="1" applyProtection="1">
      <alignment horizontal="left" vertical="center" wrapText="1"/>
      <protection hidden="1"/>
    </xf>
    <xf numFmtId="0" fontId="6" fillId="0" borderId="1" xfId="0" applyFont="1" applyBorder="1" applyAlignment="1" applyProtection="1">
      <alignment horizontal="left" vertical="center" wrapText="1"/>
      <protection hidden="1"/>
    </xf>
    <xf numFmtId="0" fontId="4" fillId="0" borderId="0" xfId="0" applyFont="1" applyAlignment="1" applyProtection="1">
      <alignment horizontal="left" vertical="center" indent="1"/>
      <protection locked="0"/>
    </xf>
    <xf numFmtId="0" fontId="4" fillId="0" borderId="1" xfId="0" applyFont="1" applyBorder="1" applyAlignment="1" applyProtection="1">
      <alignment horizontal="left" vertical="center" indent="1"/>
      <protection locked="0"/>
    </xf>
    <xf numFmtId="165" fontId="2" fillId="4" borderId="18" xfId="0" applyNumberFormat="1" applyFont="1" applyFill="1" applyBorder="1" applyAlignment="1" applyProtection="1">
      <alignment horizontal="center" vertical="center"/>
      <protection hidden="1"/>
    </xf>
    <xf numFmtId="165" fontId="2" fillId="4" borderId="19" xfId="0" applyNumberFormat="1" applyFont="1" applyFill="1" applyBorder="1" applyAlignment="1" applyProtection="1">
      <alignment horizontal="center" vertical="center"/>
      <protection hidden="1"/>
    </xf>
    <xf numFmtId="165" fontId="2" fillId="4" borderId="20" xfId="0" applyNumberFormat="1" applyFont="1" applyFill="1" applyBorder="1" applyAlignment="1" applyProtection="1">
      <alignment horizontal="center" vertical="center"/>
      <protection hidden="1"/>
    </xf>
    <xf numFmtId="165" fontId="2" fillId="4" borderId="7" xfId="0" applyNumberFormat="1" applyFont="1" applyFill="1" applyBorder="1" applyAlignment="1" applyProtection="1">
      <alignment horizontal="center" vertical="center"/>
      <protection hidden="1"/>
    </xf>
    <xf numFmtId="165" fontId="2" fillId="4" borderId="16" xfId="0" applyNumberFormat="1" applyFont="1" applyFill="1" applyBorder="1" applyAlignment="1" applyProtection="1">
      <alignment horizontal="center" vertical="center"/>
      <protection hidden="1"/>
    </xf>
    <xf numFmtId="165" fontId="2" fillId="4" borderId="17" xfId="0" applyNumberFormat="1" applyFont="1" applyFill="1" applyBorder="1" applyAlignment="1" applyProtection="1">
      <alignment horizontal="center" vertical="center"/>
      <protection hidden="1"/>
    </xf>
    <xf numFmtId="0" fontId="6" fillId="0" borderId="4" xfId="0" applyFont="1" applyBorder="1" applyAlignment="1" applyProtection="1">
      <alignment horizontal="left" vertical="center"/>
      <protection hidden="1"/>
    </xf>
    <xf numFmtId="0" fontId="2" fillId="0" borderId="21"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2" fillId="0" borderId="22" xfId="0" applyFont="1" applyBorder="1" applyAlignment="1" applyProtection="1">
      <alignment horizontal="left" vertical="center" wrapText="1"/>
      <protection hidden="1"/>
    </xf>
    <xf numFmtId="0" fontId="6" fillId="0" borderId="3" xfId="0" applyFont="1" applyBorder="1" applyAlignment="1" applyProtection="1">
      <alignment horizontal="left" vertical="center"/>
      <protection hidden="1"/>
    </xf>
    <xf numFmtId="0" fontId="3" fillId="3" borderId="0" xfId="0" applyFont="1" applyFill="1" applyAlignment="1" applyProtection="1">
      <alignment vertical="center"/>
      <protection hidden="1"/>
    </xf>
    <xf numFmtId="0" fontId="2" fillId="0" borderId="0" xfId="0" applyFont="1" applyAlignment="1" applyProtection="1">
      <alignment horizontal="left" vertical="center" wrapText="1"/>
      <protection hidden="1"/>
    </xf>
    <xf numFmtId="0" fontId="6" fillId="0" borderId="3" xfId="0" applyFont="1" applyBorder="1" applyAlignment="1" applyProtection="1">
      <alignment horizontal="left"/>
      <protection hidden="1"/>
    </xf>
    <xf numFmtId="0" fontId="6" fillId="0" borderId="2" xfId="0" applyFont="1" applyBorder="1" applyAlignment="1" applyProtection="1">
      <alignment horizontal="left"/>
      <protection hidden="1"/>
    </xf>
    <xf numFmtId="0" fontId="2" fillId="0" borderId="23"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2" fillId="0" borderId="24" xfId="0" applyFont="1" applyBorder="1" applyAlignment="1" applyProtection="1">
      <alignment horizontal="left" vertical="center" wrapText="1"/>
      <protection hidden="1"/>
    </xf>
    <xf numFmtId="0" fontId="2" fillId="0" borderId="25" xfId="0" quotePrefix="1" applyFont="1" applyBorder="1" applyAlignment="1" applyProtection="1">
      <alignment horizontal="left" vertical="center" wrapText="1"/>
      <protection hidden="1"/>
    </xf>
    <xf numFmtId="0" fontId="2" fillId="0" borderId="26" xfId="0" applyFont="1" applyBorder="1" applyAlignment="1" applyProtection="1">
      <alignment horizontal="left" vertical="center" wrapText="1"/>
      <protection hidden="1"/>
    </xf>
    <xf numFmtId="0" fontId="6" fillId="0" borderId="2" xfId="0" applyFont="1" applyBorder="1" applyAlignment="1" applyProtection="1">
      <alignment horizontal="left" vertical="center" wrapText="1"/>
      <protection hidden="1"/>
    </xf>
    <xf numFmtId="0" fontId="2" fillId="0" borderId="21" xfId="0" applyFont="1" applyBorder="1" applyAlignment="1" applyProtection="1">
      <alignment horizontal="left" vertical="top" wrapText="1"/>
      <protection hidden="1"/>
    </xf>
    <xf numFmtId="0" fontId="2" fillId="0" borderId="4" xfId="0" applyFont="1" applyBorder="1" applyAlignment="1" applyProtection="1">
      <alignment horizontal="left" vertical="top" wrapText="1"/>
      <protection hidden="1"/>
    </xf>
    <xf numFmtId="0" fontId="2" fillId="0" borderId="22" xfId="0" applyFont="1" applyBorder="1" applyAlignment="1" applyProtection="1">
      <alignment horizontal="left" vertical="top" wrapText="1"/>
      <protection hidden="1"/>
    </xf>
    <xf numFmtId="0" fontId="5" fillId="0" borderId="25" xfId="1" applyBorder="1" applyAlignment="1" applyProtection="1">
      <alignment horizontal="left" vertical="top" wrapText="1"/>
      <protection hidden="1"/>
    </xf>
    <xf numFmtId="0" fontId="5" fillId="0" borderId="0" xfId="1" applyBorder="1" applyAlignment="1" applyProtection="1">
      <alignment horizontal="left" vertical="top" wrapText="1"/>
      <protection hidden="1"/>
    </xf>
    <xf numFmtId="0" fontId="5" fillId="0" borderId="26" xfId="1" applyBorder="1" applyAlignment="1" applyProtection="1">
      <alignment horizontal="left" vertical="top" wrapText="1"/>
      <protection hidden="1"/>
    </xf>
    <xf numFmtId="0" fontId="1" fillId="0" borderId="0" xfId="0" applyFont="1" applyAlignment="1" applyProtection="1">
      <alignment vertical="center"/>
      <protection hidden="1"/>
    </xf>
    <xf numFmtId="0" fontId="3" fillId="0" borderId="0" xfId="0" applyFont="1" applyAlignment="1" applyProtection="1">
      <alignment horizontal="left"/>
      <protection hidden="1"/>
    </xf>
    <xf numFmtId="49" fontId="4" fillId="0" borderId="34" xfId="1" applyNumberFormat="1" applyFont="1" applyBorder="1" applyAlignment="1" applyProtection="1">
      <alignment horizontal="left" vertical="center" indent="1"/>
      <protection locked="0"/>
    </xf>
    <xf numFmtId="49" fontId="4" fillId="0" borderId="33" xfId="0" applyNumberFormat="1" applyFont="1" applyBorder="1" applyAlignment="1" applyProtection="1">
      <alignment horizontal="left" vertical="center" indent="1"/>
      <protection locked="0"/>
    </xf>
    <xf numFmtId="49" fontId="4" fillId="0" borderId="35" xfId="0" applyNumberFormat="1" applyFont="1" applyBorder="1" applyAlignment="1" applyProtection="1">
      <alignment horizontal="left" vertical="center" indent="1"/>
      <protection locked="0"/>
    </xf>
    <xf numFmtId="49" fontId="3" fillId="2" borderId="18" xfId="0" applyNumberFormat="1" applyFont="1" applyFill="1" applyBorder="1" applyAlignment="1" applyProtection="1">
      <alignment horizontal="left" vertical="center" indent="1"/>
      <protection hidden="1"/>
    </xf>
    <xf numFmtId="49" fontId="3" fillId="2" borderId="19" xfId="0" applyNumberFormat="1" applyFont="1" applyFill="1" applyBorder="1" applyAlignment="1" applyProtection="1">
      <alignment horizontal="left" vertical="center" indent="1"/>
      <protection hidden="1"/>
    </xf>
    <xf numFmtId="49" fontId="3" fillId="2" borderId="20" xfId="0" applyNumberFormat="1" applyFont="1" applyFill="1" applyBorder="1" applyAlignment="1" applyProtection="1">
      <alignment horizontal="left" vertical="center" indent="1"/>
      <protection hidden="1"/>
    </xf>
    <xf numFmtId="49" fontId="4" fillId="0" borderId="18" xfId="1" applyNumberFormat="1" applyFont="1" applyBorder="1" applyAlignment="1" applyProtection="1">
      <alignment horizontal="left" vertical="center" indent="1"/>
      <protection locked="0"/>
    </xf>
    <xf numFmtId="49" fontId="4" fillId="0" borderId="19" xfId="1" applyNumberFormat="1" applyFont="1" applyBorder="1" applyAlignment="1" applyProtection="1">
      <alignment horizontal="left" vertical="center" indent="1"/>
      <protection locked="0"/>
    </xf>
    <xf numFmtId="49" fontId="4" fillId="0" borderId="20" xfId="1" applyNumberFormat="1" applyFont="1" applyBorder="1" applyAlignment="1" applyProtection="1">
      <alignment horizontal="left" vertical="center" indent="1"/>
      <protection locked="0"/>
    </xf>
    <xf numFmtId="0" fontId="20" fillId="0" borderId="0" xfId="0" applyFont="1"/>
    <xf numFmtId="0" fontId="18" fillId="0" borderId="0" xfId="0" applyFont="1" applyAlignment="1">
      <alignment vertical="center"/>
    </xf>
    <xf numFmtId="0" fontId="18" fillId="0" borderId="0" xfId="0" applyFont="1" applyAlignment="1">
      <alignment horizontal="left" vertical="center" wrapText="1"/>
    </xf>
    <xf numFmtId="49" fontId="3" fillId="3" borderId="13" xfId="0" applyNumberFormat="1" applyFont="1" applyFill="1" applyBorder="1" applyAlignment="1" applyProtection="1">
      <alignment horizontal="left" vertical="center" indent="1"/>
      <protection hidden="1"/>
    </xf>
    <xf numFmtId="49" fontId="3" fillId="3" borderId="14" xfId="0" applyNumberFormat="1" applyFont="1" applyFill="1" applyBorder="1" applyAlignment="1" applyProtection="1">
      <alignment horizontal="left" vertical="center" indent="1"/>
      <protection hidden="1"/>
    </xf>
    <xf numFmtId="49" fontId="3" fillId="3" borderId="15" xfId="0" applyNumberFormat="1" applyFont="1" applyFill="1" applyBorder="1" applyAlignment="1" applyProtection="1">
      <alignment horizontal="left" vertical="center" indent="1"/>
      <protection hidden="1"/>
    </xf>
    <xf numFmtId="49" fontId="4" fillId="0" borderId="13" xfId="0" applyNumberFormat="1" applyFont="1" applyBorder="1" applyAlignment="1" applyProtection="1">
      <alignment horizontal="left" vertical="center" indent="1"/>
      <protection locked="0"/>
    </xf>
    <xf numFmtId="49" fontId="4" fillId="0" borderId="14" xfId="0" applyNumberFormat="1" applyFont="1" applyBorder="1" applyAlignment="1" applyProtection="1">
      <alignment horizontal="left" vertical="center" indent="1"/>
      <protection locked="0"/>
    </xf>
    <xf numFmtId="49" fontId="4" fillId="0" borderId="15" xfId="0" applyNumberFormat="1" applyFont="1" applyBorder="1" applyAlignment="1" applyProtection="1">
      <alignment horizontal="left" vertical="center" indent="1"/>
      <protection locked="0"/>
    </xf>
    <xf numFmtId="0" fontId="5" fillId="0" borderId="0" xfId="1" applyAlignment="1" applyProtection="1">
      <alignment vertical="center"/>
    </xf>
    <xf numFmtId="0" fontId="19" fillId="0" borderId="0" xfId="0" applyFont="1" applyAlignment="1">
      <alignment vertical="center"/>
    </xf>
    <xf numFmtId="49" fontId="2" fillId="0" borderId="32" xfId="0" applyNumberFormat="1" applyFont="1" applyBorder="1" applyAlignment="1">
      <alignment horizontal="center" vertical="center"/>
    </xf>
    <xf numFmtId="167" fontId="19" fillId="0" borderId="32" xfId="0" applyNumberFormat="1" applyFont="1" applyBorder="1" applyAlignment="1" applyProtection="1">
      <alignment horizontal="center" vertical="center"/>
      <protection locked="0"/>
    </xf>
    <xf numFmtId="0" fontId="2" fillId="0" borderId="0" xfId="0" applyFont="1" applyAlignment="1" applyProtection="1">
      <alignment horizontal="right" vertical="center" wrapText="1" indent="1"/>
      <protection hidden="1"/>
    </xf>
    <xf numFmtId="0" fontId="2" fillId="0" borderId="8" xfId="0" applyFont="1" applyBorder="1" applyAlignment="1" applyProtection="1">
      <alignment horizontal="right" vertical="center" wrapText="1" indent="1"/>
      <protection hidden="1"/>
    </xf>
    <xf numFmtId="0" fontId="6" fillId="0" borderId="0" xfId="0" applyFont="1" applyAlignment="1" applyProtection="1">
      <alignment horizontal="right" vertical="center" indent="1"/>
      <protection hidden="1"/>
    </xf>
    <xf numFmtId="0" fontId="6" fillId="0" borderId="8" xfId="0" applyFont="1" applyBorder="1" applyAlignment="1" applyProtection="1">
      <alignment horizontal="right" vertical="center" indent="1"/>
      <protection hidden="1"/>
    </xf>
    <xf numFmtId="0" fontId="2" fillId="0" borderId="32" xfId="0" applyFont="1" applyBorder="1" applyAlignment="1" applyProtection="1">
      <alignment horizontal="center" vertical="center" wrapText="1"/>
      <protection locked="0"/>
    </xf>
    <xf numFmtId="165" fontId="2" fillId="4" borderId="32" xfId="0" applyNumberFormat="1" applyFont="1" applyFill="1" applyBorder="1" applyAlignment="1" applyProtection="1">
      <alignment horizontal="center" vertical="center"/>
      <protection hidden="1"/>
    </xf>
    <xf numFmtId="0" fontId="21" fillId="5" borderId="32" xfId="0" applyFont="1" applyFill="1" applyBorder="1" applyAlignment="1">
      <alignment horizontal="left" vertical="center" indent="1"/>
    </xf>
    <xf numFmtId="0" fontId="9" fillId="0" borderId="0" xfId="0" applyFont="1" applyAlignment="1" applyProtection="1">
      <alignment vertical="top"/>
      <protection hidden="1"/>
    </xf>
    <xf numFmtId="165" fontId="2" fillId="4" borderId="9" xfId="0" applyNumberFormat="1" applyFont="1" applyFill="1" applyBorder="1" applyAlignment="1" applyProtection="1">
      <alignment horizontal="center" vertical="center"/>
      <protection hidden="1"/>
    </xf>
    <xf numFmtId="165" fontId="2" fillId="4" borderId="10" xfId="0" applyNumberFormat="1" applyFont="1" applyFill="1" applyBorder="1" applyAlignment="1" applyProtection="1">
      <alignment horizontal="center" vertical="center"/>
      <protection hidden="1"/>
    </xf>
    <xf numFmtId="165" fontId="2" fillId="4" borderId="11" xfId="0" applyNumberFormat="1" applyFont="1" applyFill="1" applyBorder="1" applyAlignment="1" applyProtection="1">
      <alignment horizontal="center" vertical="center"/>
      <protection hidden="1"/>
    </xf>
    <xf numFmtId="165" fontId="2" fillId="4" borderId="12" xfId="0" applyNumberFormat="1" applyFont="1" applyFill="1" applyBorder="1" applyAlignment="1" applyProtection="1">
      <alignment horizontal="center" vertical="center"/>
      <protection hidden="1"/>
    </xf>
    <xf numFmtId="165" fontId="2" fillId="4" borderId="1" xfId="0" applyNumberFormat="1" applyFont="1" applyFill="1" applyBorder="1" applyAlignment="1" applyProtection="1">
      <alignment horizontal="center" vertical="center"/>
      <protection hidden="1"/>
    </xf>
    <xf numFmtId="165" fontId="2" fillId="4" borderId="5" xfId="0" applyNumberFormat="1" applyFont="1" applyFill="1" applyBorder="1" applyAlignment="1" applyProtection="1">
      <alignment horizontal="center" vertical="center"/>
      <protection hidden="1"/>
    </xf>
    <xf numFmtId="0" fontId="19" fillId="0" borderId="32" xfId="0" applyFont="1" applyBorder="1" applyAlignment="1" applyProtection="1">
      <alignment horizontal="left" vertical="center" wrapText="1" indent="1"/>
      <protection locked="0"/>
    </xf>
    <xf numFmtId="49" fontId="2" fillId="0" borderId="32" xfId="0" applyNumberFormat="1" applyFont="1" applyBorder="1" applyAlignment="1" applyProtection="1">
      <alignment horizontal="left" vertical="center" wrapText="1" indent="1"/>
      <protection locked="0"/>
    </xf>
    <xf numFmtId="2" fontId="2" fillId="0" borderId="9" xfId="0" applyNumberFormat="1" applyFont="1" applyBorder="1" applyAlignment="1" applyProtection="1">
      <alignment horizontal="center" vertical="center" wrapText="1"/>
      <protection locked="0"/>
    </xf>
    <xf numFmtId="2" fontId="2" fillId="0" borderId="10" xfId="0" applyNumberFormat="1" applyFont="1" applyBorder="1" applyAlignment="1" applyProtection="1">
      <alignment horizontal="center" vertical="center" wrapText="1"/>
      <protection locked="0"/>
    </xf>
    <xf numFmtId="2" fontId="2" fillId="0" borderId="11" xfId="0" applyNumberFormat="1" applyFont="1" applyBorder="1" applyAlignment="1" applyProtection="1">
      <alignment horizontal="center" vertical="center" wrapText="1"/>
      <protection locked="0"/>
    </xf>
    <xf numFmtId="2" fontId="2" fillId="0" borderId="12" xfId="0" applyNumberFormat="1"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2" fontId="2" fillId="0" borderId="5" xfId="0" applyNumberFormat="1" applyFont="1" applyBorder="1" applyAlignment="1" applyProtection="1">
      <alignment horizontal="center" vertical="center" wrapText="1"/>
      <protection locked="0"/>
    </xf>
    <xf numFmtId="0" fontId="2" fillId="0" borderId="0" xfId="0" applyFont="1" applyAlignment="1" applyProtection="1">
      <alignment horizontal="right" vertical="center" indent="1"/>
      <protection hidden="1"/>
    </xf>
    <xf numFmtId="0" fontId="2" fillId="0" borderId="8" xfId="0" applyFont="1" applyBorder="1" applyAlignment="1" applyProtection="1">
      <alignment horizontal="right" vertical="center" indent="1"/>
      <protection hidden="1"/>
    </xf>
    <xf numFmtId="0" fontId="2" fillId="0" borderId="27" xfId="0" quotePrefix="1" applyFont="1" applyBorder="1" applyAlignment="1" applyProtection="1">
      <alignment horizontal="left" vertical="center" wrapText="1"/>
      <protection hidden="1"/>
    </xf>
    <xf numFmtId="0" fontId="2" fillId="0" borderId="3" xfId="0" quotePrefix="1" applyFont="1" applyBorder="1" applyAlignment="1" applyProtection="1">
      <alignment horizontal="left" vertical="center" wrapText="1"/>
      <protection hidden="1"/>
    </xf>
    <xf numFmtId="0" fontId="2" fillId="0" borderId="28" xfId="0" quotePrefix="1" applyFont="1" applyBorder="1" applyAlignment="1" applyProtection="1">
      <alignment horizontal="left" vertical="center" wrapText="1"/>
      <protection hidden="1"/>
    </xf>
    <xf numFmtId="0" fontId="7" fillId="3" borderId="13" xfId="0" applyFont="1" applyFill="1" applyBorder="1" applyAlignment="1" applyProtection="1">
      <alignment horizontal="center" vertical="center" wrapText="1"/>
      <protection hidden="1"/>
    </xf>
    <xf numFmtId="0" fontId="7" fillId="3" borderId="14" xfId="0" applyFont="1" applyFill="1" applyBorder="1" applyAlignment="1" applyProtection="1">
      <alignment horizontal="center" vertical="center" wrapText="1"/>
      <protection hidden="1"/>
    </xf>
    <xf numFmtId="0" fontId="7" fillId="3" borderId="15" xfId="0" applyFont="1" applyFill="1" applyBorder="1" applyAlignment="1" applyProtection="1">
      <alignment horizontal="center" vertical="center" wrapText="1"/>
      <protection hidden="1"/>
    </xf>
    <xf numFmtId="0" fontId="14" fillId="0" borderId="0" xfId="0" applyFont="1" applyAlignment="1" applyProtection="1">
      <alignment horizontal="left" vertical="center"/>
      <protection hidden="1"/>
    </xf>
    <xf numFmtId="0" fontId="3" fillId="3" borderId="0" xfId="0" applyFont="1" applyFill="1" applyAlignment="1" applyProtection="1">
      <alignment horizontal="left" vertical="center"/>
      <protection hidden="1"/>
    </xf>
    <xf numFmtId="4" fontId="6" fillId="4" borderId="13" xfId="0" applyNumberFormat="1" applyFont="1" applyFill="1" applyBorder="1" applyAlignment="1" applyProtection="1">
      <alignment horizontal="center" vertical="center"/>
      <protection hidden="1"/>
    </xf>
    <xf numFmtId="4" fontId="6" fillId="4" borderId="14" xfId="0" applyNumberFormat="1" applyFont="1" applyFill="1" applyBorder="1" applyAlignment="1" applyProtection="1">
      <alignment horizontal="center" vertical="center"/>
      <protection hidden="1"/>
    </xf>
    <xf numFmtId="4" fontId="6" fillId="4" borderId="15" xfId="0" applyNumberFormat="1" applyFont="1" applyFill="1" applyBorder="1" applyAlignment="1" applyProtection="1">
      <alignment horizontal="center" vertical="center"/>
      <protection hidden="1"/>
    </xf>
    <xf numFmtId="0" fontId="11" fillId="6" borderId="10" xfId="0" applyFont="1" applyFill="1" applyBorder="1" applyAlignment="1" applyProtection="1">
      <alignment horizontal="left" vertical="center" indent="1"/>
      <protection hidden="1"/>
    </xf>
    <xf numFmtId="0" fontId="17" fillId="6" borderId="10" xfId="0" applyFont="1" applyFill="1" applyBorder="1" applyAlignment="1" applyProtection="1">
      <alignment horizontal="right" vertical="center"/>
      <protection hidden="1"/>
    </xf>
    <xf numFmtId="17" fontId="17" fillId="6" borderId="10" xfId="0" applyNumberFormat="1" applyFont="1" applyFill="1" applyBorder="1" applyAlignment="1" applyProtection="1">
      <alignment horizontal="left" vertical="center"/>
      <protection hidden="1"/>
    </xf>
    <xf numFmtId="49" fontId="3" fillId="2" borderId="13" xfId="0" applyNumberFormat="1" applyFont="1" applyFill="1" applyBorder="1" applyAlignment="1" applyProtection="1">
      <alignment horizontal="left" vertical="center" indent="1"/>
      <protection hidden="1"/>
    </xf>
    <xf numFmtId="49" fontId="3" fillId="2" borderId="14" xfId="0" applyNumberFormat="1" applyFont="1" applyFill="1" applyBorder="1" applyAlignment="1" applyProtection="1">
      <alignment horizontal="left" vertical="center" indent="1"/>
      <protection hidden="1"/>
    </xf>
    <xf numFmtId="49" fontId="3" fillId="2" borderId="15" xfId="0" applyNumberFormat="1" applyFont="1" applyFill="1" applyBorder="1" applyAlignment="1" applyProtection="1">
      <alignment horizontal="left" vertical="center" indent="1"/>
      <protection hidden="1"/>
    </xf>
    <xf numFmtId="0" fontId="4" fillId="0" borderId="1" xfId="0" applyFont="1" applyBorder="1" applyAlignment="1">
      <alignment horizontal="left" vertical="center" indent="1"/>
    </xf>
    <xf numFmtId="0" fontId="4" fillId="0" borderId="5" xfId="0" applyFont="1" applyBorder="1" applyAlignment="1">
      <alignment horizontal="left" vertical="center" indent="1"/>
    </xf>
    <xf numFmtId="0" fontId="20" fillId="0" borderId="10" xfId="0" applyFont="1" applyBorder="1"/>
    <xf numFmtId="0" fontId="18" fillId="0" borderId="0" xfId="0" applyFont="1" applyAlignment="1">
      <alignment horizontal="left"/>
    </xf>
    <xf numFmtId="0" fontId="4" fillId="0" borderId="13" xfId="0" applyFont="1" applyBorder="1" applyAlignment="1">
      <alignment horizontal="left" vertical="center" indent="1"/>
    </xf>
    <xf numFmtId="0" fontId="4" fillId="0" borderId="14" xfId="0" applyFont="1" applyBorder="1" applyAlignment="1">
      <alignment horizontal="left" vertical="center" indent="1"/>
    </xf>
    <xf numFmtId="0" fontId="4" fillId="0" borderId="15" xfId="0" applyFont="1" applyBorder="1" applyAlignment="1">
      <alignment horizontal="left" vertical="center" indent="1"/>
    </xf>
    <xf numFmtId="49" fontId="6" fillId="2" borderId="32" xfId="0" applyNumberFormat="1" applyFont="1" applyFill="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0" fillId="0" borderId="6" xfId="0" applyBorder="1" applyAlignment="1">
      <alignment horizontal="center" vertical="center"/>
    </xf>
  </cellXfs>
  <cellStyles count="2">
    <cellStyle name="Hyperlink" xfId="1" builtinId="8"/>
    <cellStyle name="Normal" xfId="0" builtinId="0"/>
  </cellStyles>
  <dxfs count="13">
    <dxf>
      <font>
        <color rgb="FFC00000"/>
      </font>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s>
  <tableStyles count="0" defaultTableStyle="TableStyleMedium2" defaultPivotStyle="PivotStyleLight16"/>
  <colors>
    <mruColors>
      <color rgb="FF0000FF"/>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54624</xdr:rowOff>
    </xdr:to>
    <xdr:pic>
      <xdr:nvPicPr>
        <xdr:cNvPr id="3" name="Picture 2" descr="University of Oxford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001" y="0"/>
          <a:ext cx="3048000" cy="980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257641</xdr:rowOff>
    </xdr:to>
    <xdr:pic>
      <xdr:nvPicPr>
        <xdr:cNvPr id="3" name="Picture 2" descr="University of Oxford 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ATCode" displayName="VATCode" ref="A1:A9" totalsRowShown="0" headerRowDxfId="12" dataDxfId="11">
  <autoFilter ref="A1:A9" xr:uid="{00000000-0009-0000-0100-000001000000}"/>
  <tableColumns count="1">
    <tableColumn id="1" xr3:uid="{00000000-0010-0000-0000-000001000000}" name="VAT Code" dataDxfId="1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Type" displayName="ExpType" ref="C1:C30" totalsRowShown="0" headerRowDxfId="9" dataDxfId="8">
  <autoFilter ref="C1:C30" xr:uid="{00000000-0009-0000-0100-000002000000}"/>
  <sortState xmlns:xlrd2="http://schemas.microsoft.com/office/spreadsheetml/2017/richdata2" ref="C2:C29">
    <sortCondition ref="C1:C29"/>
  </sortState>
  <tableColumns count="1">
    <tableColumn id="1" xr3:uid="{00000000-0010-0000-0100-000001000000}" name="Exp Type" dataDxfId="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Organisation" displayName="Organisation" ref="E1:E207" totalsRowShown="0" headerRowDxfId="6" dataDxfId="5">
  <autoFilter ref="E1:E207" xr:uid="{00000000-0009-0000-0100-000003000000}"/>
  <sortState xmlns:xlrd2="http://schemas.microsoft.com/office/spreadsheetml/2017/richdata2" ref="E2:E206">
    <sortCondition ref="E1:E206"/>
  </sortState>
  <tableColumns count="1">
    <tableColumn id="1" xr3:uid="{00000000-0010-0000-0200-000001000000}" name="Organisation" dataDxfId="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rrency" displayName="Currency" ref="G1:G172" totalsRowShown="0" headerRowDxfId="3" dataDxfId="2">
  <autoFilter ref="G1:G172" xr:uid="{00000000-0009-0000-0100-000004000000}"/>
  <sortState xmlns:xlrd2="http://schemas.microsoft.com/office/spreadsheetml/2017/richdata2" ref="G2:G18">
    <sortCondition ref="G1:G18"/>
  </sortState>
  <tableColumns count="1">
    <tableColumn id="1" xr3:uid="{00000000-0010-0000-0300-000001000000}" name="Currency" dataDxfId="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eans" displayName="Means" ref="I1:I19" totalsRowShown="0">
  <autoFilter ref="I1:I19" xr:uid="{00000000-0009-0000-0100-000005000000}"/>
  <tableColumns count="1">
    <tableColumn id="1" xr3:uid="{00000000-0010-0000-0400-000001000000}"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admin.ox.ac.uk/expenses" TargetMode="External"/><Relationship Id="rId7" Type="http://schemas.openxmlformats.org/officeDocument/2006/relationships/drawing" Target="../drawings/drawing1.xml"/><Relationship Id="rId2" Type="http://schemas.openxmlformats.org/officeDocument/2006/relationships/hyperlink" Target="https://finance.admin.ox.ac.uk/pay-dates" TargetMode="External"/><Relationship Id="rId1" Type="http://schemas.openxmlformats.org/officeDocument/2006/relationships/hyperlink" Target="https://finance.admin.ox.ac.uk/claimants-expenses-guidance" TargetMode="External"/><Relationship Id="rId6" Type="http://schemas.openxmlformats.org/officeDocument/2006/relationships/printerSettings" Target="../printerSettings/printerSettings1.bin"/><Relationship Id="rId5" Type="http://schemas.openxmlformats.org/officeDocument/2006/relationships/hyperlink" Target="http://www.xe.com/" TargetMode="External"/><Relationship Id="rId4" Type="http://schemas.openxmlformats.org/officeDocument/2006/relationships/hyperlink" Target="mailto:taxable_expenses@admin.ox.ac.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G87"/>
  <sheetViews>
    <sheetView showGridLines="0" tabSelected="1" showRuler="0" view="pageBreakPreview" zoomScaleNormal="80" zoomScaleSheetLayoutView="100" zoomScalePageLayoutView="70" workbookViewId="0">
      <selection activeCell="B18" sqref="B18:AG18"/>
    </sheetView>
  </sheetViews>
  <sheetFormatPr baseColWidth="10" defaultColWidth="5.33203125" defaultRowHeight="24" customHeight="1" x14ac:dyDescent="0.15"/>
  <cols>
    <col min="1" max="4" width="5.33203125" style="12"/>
    <col min="5" max="5" width="6.5" style="12" customWidth="1"/>
    <col min="6" max="13" width="5.33203125" style="12"/>
    <col min="14" max="14" width="4.1640625" style="12" customWidth="1"/>
    <col min="15" max="19" width="5.33203125" style="12"/>
    <col min="20" max="20" width="4.5" style="12" customWidth="1"/>
    <col min="21" max="21" width="5.33203125" style="12"/>
    <col min="22" max="22" width="8" style="12" customWidth="1"/>
    <col min="23" max="16384" width="5.33203125" style="12"/>
  </cols>
  <sheetData>
    <row r="1" spans="2:33" ht="24" customHeight="1" x14ac:dyDescent="0.15">
      <c r="B1" s="81" t="s">
        <v>0</v>
      </c>
      <c r="C1" s="81"/>
      <c r="D1" s="81"/>
      <c r="E1" s="81"/>
      <c r="F1" s="81"/>
      <c r="G1" s="81"/>
      <c r="H1" s="81"/>
      <c r="I1" s="81"/>
      <c r="J1" s="81"/>
      <c r="K1" s="81"/>
      <c r="L1" s="81"/>
      <c r="M1" s="81"/>
      <c r="N1" s="81"/>
      <c r="O1" s="81"/>
      <c r="P1" s="81"/>
      <c r="Q1" s="81"/>
      <c r="R1" s="81"/>
    </row>
    <row r="2" spans="2:33" ht="33" customHeight="1" x14ac:dyDescent="0.15">
      <c r="B2" s="94" t="s">
        <v>681</v>
      </c>
      <c r="C2" s="94"/>
      <c r="D2" s="94"/>
      <c r="E2" s="94"/>
      <c r="F2" s="94"/>
      <c r="G2" s="94"/>
      <c r="H2" s="94"/>
      <c r="I2" s="94"/>
      <c r="J2" s="94"/>
      <c r="K2" s="94"/>
      <c r="L2" s="94"/>
      <c r="M2" s="94"/>
      <c r="N2" s="94"/>
      <c r="O2" s="94"/>
      <c r="P2" s="94"/>
      <c r="Q2" s="94"/>
      <c r="R2" s="94"/>
      <c r="S2" s="94"/>
      <c r="T2" s="94"/>
      <c r="U2" s="94"/>
      <c r="V2" s="94"/>
      <c r="W2" s="19"/>
    </row>
    <row r="3" spans="2:33" ht="17.25" customHeight="1" x14ac:dyDescent="0.15">
      <c r="B3" s="19" t="s">
        <v>665</v>
      </c>
      <c r="C3" s="19"/>
      <c r="D3" s="19"/>
      <c r="E3" s="19"/>
      <c r="F3" s="19"/>
      <c r="G3" s="19"/>
      <c r="H3" s="19"/>
      <c r="I3" s="19"/>
      <c r="J3" s="19"/>
      <c r="K3" s="19"/>
      <c r="L3" s="19"/>
      <c r="M3" s="19"/>
      <c r="N3" s="19"/>
      <c r="O3" s="19"/>
      <c r="P3" s="19"/>
      <c r="Q3" s="19"/>
      <c r="R3" s="19"/>
      <c r="S3" s="19"/>
      <c r="T3" s="19"/>
      <c r="U3" s="22" t="str">
        <f>HYPERLINK("https://finance.admin.ox.ac.uk/expenses","SAPConcur")</f>
        <v>SAPConcur</v>
      </c>
      <c r="V3" s="19"/>
      <c r="W3" s="19"/>
    </row>
    <row r="4" spans="2:33" ht="20.25" customHeight="1" x14ac:dyDescent="0.15">
      <c r="B4" s="21" t="s">
        <v>667</v>
      </c>
      <c r="C4" s="19"/>
      <c r="D4" s="19"/>
      <c r="E4" s="19"/>
      <c r="F4" s="19"/>
      <c r="G4" s="19"/>
      <c r="H4" s="19"/>
      <c r="I4" s="19"/>
      <c r="J4" s="19"/>
      <c r="K4" s="19"/>
      <c r="L4" s="19"/>
      <c r="M4" s="19"/>
      <c r="N4" s="19"/>
      <c r="O4" s="19"/>
      <c r="P4" s="19"/>
      <c r="Q4" s="19"/>
      <c r="R4" s="19"/>
      <c r="S4" s="19"/>
      <c r="T4" s="19"/>
      <c r="U4" s="20"/>
      <c r="V4" s="19"/>
      <c r="W4" s="19"/>
    </row>
    <row r="5" spans="2:33" ht="24" customHeight="1" x14ac:dyDescent="0.2">
      <c r="B5" s="82" t="s">
        <v>671</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row>
    <row r="6" spans="2:33" ht="24" customHeight="1" x14ac:dyDescent="0.15">
      <c r="B6" s="86" t="s">
        <v>1</v>
      </c>
      <c r="C6" s="87"/>
      <c r="D6" s="88"/>
      <c r="E6" s="89"/>
      <c r="F6" s="90"/>
      <c r="G6" s="90"/>
      <c r="H6" s="90"/>
      <c r="I6" s="90"/>
      <c r="J6" s="90"/>
      <c r="K6" s="90"/>
      <c r="L6" s="90"/>
      <c r="M6" s="90"/>
      <c r="N6" s="90"/>
      <c r="O6" s="90"/>
      <c r="P6" s="90"/>
      <c r="Q6" s="91"/>
      <c r="R6" s="95" t="s">
        <v>650</v>
      </c>
      <c r="S6" s="96"/>
      <c r="T6" s="96"/>
      <c r="U6" s="97"/>
      <c r="V6" s="98"/>
      <c r="W6" s="99"/>
      <c r="X6" s="99"/>
      <c r="Y6" s="99"/>
      <c r="Z6" s="99"/>
      <c r="AA6" s="99"/>
      <c r="AB6" s="99"/>
      <c r="AC6" s="99"/>
      <c r="AD6" s="99"/>
      <c r="AE6" s="99"/>
      <c r="AF6" s="99"/>
      <c r="AG6" s="100"/>
    </row>
    <row r="7" spans="2:33" ht="24" customHeight="1" x14ac:dyDescent="0.15">
      <c r="B7" s="86" t="s">
        <v>2</v>
      </c>
      <c r="C7" s="87"/>
      <c r="D7" s="88"/>
      <c r="E7" s="83"/>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5"/>
    </row>
    <row r="8" spans="2:33" ht="24" customHeight="1" x14ac:dyDescent="0.2">
      <c r="B8" s="92" t="s">
        <v>3</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row>
    <row r="9" spans="2:33" ht="24" customHeight="1" x14ac:dyDescent="0.2">
      <c r="B9" s="92" t="s">
        <v>664</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row>
    <row r="10" spans="2:33" ht="24" customHeight="1" x14ac:dyDescent="0.15">
      <c r="B10" s="101" t="s">
        <v>633</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row>
    <row r="11" spans="2:33" ht="24" customHeight="1" x14ac:dyDescent="0.15">
      <c r="B11" s="93" t="s">
        <v>634</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row>
    <row r="12" spans="2:33" ht="24" customHeight="1" x14ac:dyDescent="0.2">
      <c r="B12" s="82" t="s">
        <v>673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row>
    <row r="13" spans="2:33" ht="24" customHeight="1" x14ac:dyDescent="0.15">
      <c r="B13" s="29" t="s">
        <v>9</v>
      </c>
      <c r="C13" s="29"/>
      <c r="D13" s="29"/>
      <c r="E13" s="29" t="s">
        <v>637</v>
      </c>
      <c r="F13" s="29"/>
      <c r="G13" s="29"/>
      <c r="H13" s="29"/>
      <c r="I13" s="29"/>
      <c r="J13" s="29"/>
      <c r="K13" s="29"/>
      <c r="L13" s="29"/>
      <c r="M13" s="29"/>
      <c r="N13" s="29"/>
      <c r="O13" s="29"/>
      <c r="P13" s="29"/>
      <c r="Q13" s="29"/>
      <c r="R13" s="29"/>
      <c r="S13" s="29"/>
      <c r="T13" s="29"/>
      <c r="U13" s="29"/>
      <c r="V13" s="29" t="s">
        <v>4</v>
      </c>
      <c r="W13" s="29"/>
      <c r="X13" s="29"/>
      <c r="Y13" s="29"/>
      <c r="Z13" s="29" t="s">
        <v>5</v>
      </c>
      <c r="AA13" s="29"/>
      <c r="AB13" s="29" t="s">
        <v>6</v>
      </c>
      <c r="AC13" s="29" t="s">
        <v>6</v>
      </c>
      <c r="AD13" s="29" t="s">
        <v>7</v>
      </c>
      <c r="AE13" s="29"/>
      <c r="AF13" s="29"/>
      <c r="AG13" s="29"/>
    </row>
    <row r="14" spans="2:33" ht="24" customHeight="1" x14ac:dyDescent="0.15">
      <c r="B14" s="104"/>
      <c r="C14" s="104"/>
      <c r="D14" s="104"/>
      <c r="E14" s="28"/>
      <c r="F14" s="28"/>
      <c r="G14" s="28"/>
      <c r="H14" s="28"/>
      <c r="I14" s="28"/>
      <c r="J14" s="28"/>
      <c r="K14" s="28"/>
      <c r="L14" s="28"/>
      <c r="M14" s="28"/>
      <c r="N14" s="28"/>
      <c r="O14" s="28"/>
      <c r="P14" s="28"/>
      <c r="Q14" s="28"/>
      <c r="R14" s="28"/>
      <c r="S14" s="28"/>
      <c r="T14" s="28"/>
      <c r="U14" s="28"/>
      <c r="V14" s="30"/>
      <c r="W14" s="30"/>
      <c r="X14" s="30"/>
      <c r="Y14" s="30"/>
      <c r="Z14" s="31" t="s">
        <v>8</v>
      </c>
      <c r="AA14" s="31"/>
      <c r="AB14" s="32"/>
      <c r="AC14" s="32"/>
      <c r="AD14" s="110">
        <f>ROUND(IF(Z14="GBP",V14,V14*AB14),2)</f>
        <v>0</v>
      </c>
      <c r="AE14" s="110"/>
      <c r="AF14" s="110"/>
      <c r="AG14" s="110"/>
    </row>
    <row r="15" spans="2:33" ht="24" customHeight="1" x14ac:dyDescent="0.15">
      <c r="B15" s="26">
        <v>1</v>
      </c>
      <c r="C15" s="111" t="s">
        <v>635</v>
      </c>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row>
    <row r="16" spans="2:33" ht="48" customHeight="1" x14ac:dyDescent="0.15">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row>
    <row r="17" spans="2:33" ht="24" customHeight="1" x14ac:dyDescent="0.15">
      <c r="B17" s="26">
        <v>2</v>
      </c>
      <c r="C17" s="111" t="s">
        <v>638</v>
      </c>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row>
    <row r="18" spans="2:33" ht="48" customHeight="1" x14ac:dyDescent="0.15">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row>
    <row r="19" spans="2:33" ht="24" customHeight="1" x14ac:dyDescent="0.15">
      <c r="B19" s="26">
        <v>3</v>
      </c>
      <c r="C19" s="111" t="s">
        <v>636</v>
      </c>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row>
    <row r="20" spans="2:33" ht="48" customHeight="1" x14ac:dyDescent="0.15">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row>
    <row r="21" spans="2:33" ht="12" customHeight="1" x14ac:dyDescent="0.15"/>
    <row r="22" spans="2:33" ht="24" customHeight="1" x14ac:dyDescent="0.15">
      <c r="B22" s="29" t="s">
        <v>9</v>
      </c>
      <c r="C22" s="29"/>
      <c r="D22" s="29"/>
      <c r="E22" s="29" t="s">
        <v>637</v>
      </c>
      <c r="F22" s="29"/>
      <c r="G22" s="29"/>
      <c r="H22" s="29"/>
      <c r="I22" s="29"/>
      <c r="J22" s="29"/>
      <c r="K22" s="29"/>
      <c r="L22" s="29"/>
      <c r="M22" s="29"/>
      <c r="N22" s="29"/>
      <c r="O22" s="29"/>
      <c r="P22" s="29"/>
      <c r="Q22" s="29"/>
      <c r="R22" s="29"/>
      <c r="S22" s="29"/>
      <c r="T22" s="29"/>
      <c r="U22" s="29"/>
      <c r="V22" s="29" t="s">
        <v>4</v>
      </c>
      <c r="W22" s="29"/>
      <c r="X22" s="29"/>
      <c r="Y22" s="29"/>
      <c r="Z22" s="29" t="s">
        <v>5</v>
      </c>
      <c r="AA22" s="29"/>
      <c r="AB22" s="29" t="s">
        <v>6</v>
      </c>
      <c r="AC22" s="29" t="s">
        <v>6</v>
      </c>
      <c r="AD22" s="29" t="s">
        <v>7</v>
      </c>
      <c r="AE22" s="29"/>
      <c r="AF22" s="29"/>
      <c r="AG22" s="29"/>
    </row>
    <row r="23" spans="2:33" ht="24" customHeight="1" x14ac:dyDescent="0.15">
      <c r="B23" s="104"/>
      <c r="C23" s="104"/>
      <c r="D23" s="104"/>
      <c r="E23" s="28"/>
      <c r="F23" s="28"/>
      <c r="G23" s="28"/>
      <c r="H23" s="28"/>
      <c r="I23" s="28"/>
      <c r="J23" s="28"/>
      <c r="K23" s="28"/>
      <c r="L23" s="28"/>
      <c r="M23" s="28"/>
      <c r="N23" s="28"/>
      <c r="O23" s="28"/>
      <c r="P23" s="28"/>
      <c r="Q23" s="28"/>
      <c r="R23" s="28"/>
      <c r="S23" s="28"/>
      <c r="T23" s="28"/>
      <c r="U23" s="28"/>
      <c r="V23" s="30"/>
      <c r="W23" s="30"/>
      <c r="X23" s="30"/>
      <c r="Y23" s="30"/>
      <c r="Z23" s="31" t="s">
        <v>8</v>
      </c>
      <c r="AA23" s="31"/>
      <c r="AB23" s="32"/>
      <c r="AC23" s="32"/>
      <c r="AD23" s="110">
        <f>ROUND(IF(Z23="GBP",V23,V23*AB23),2)</f>
        <v>0</v>
      </c>
      <c r="AE23" s="110"/>
      <c r="AF23" s="110"/>
      <c r="AG23" s="110"/>
    </row>
    <row r="24" spans="2:33" ht="24" customHeight="1" x14ac:dyDescent="0.15">
      <c r="B24" s="26">
        <v>1</v>
      </c>
      <c r="C24" s="111" t="s">
        <v>635</v>
      </c>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row>
    <row r="25" spans="2:33" ht="48" customHeight="1" x14ac:dyDescent="0.15">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row>
    <row r="26" spans="2:33" ht="24" customHeight="1" x14ac:dyDescent="0.15">
      <c r="B26" s="26">
        <v>2</v>
      </c>
      <c r="C26" s="111" t="s">
        <v>638</v>
      </c>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row>
    <row r="27" spans="2:33" ht="48" customHeight="1" x14ac:dyDescent="0.15">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row>
    <row r="28" spans="2:33" ht="24" customHeight="1" x14ac:dyDescent="0.15">
      <c r="B28" s="26">
        <v>3</v>
      </c>
      <c r="C28" s="111" t="s">
        <v>636</v>
      </c>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row>
    <row r="29" spans="2:33" ht="48" customHeight="1" x14ac:dyDescent="0.15">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row>
    <row r="30" spans="2:33" ht="17.25" customHeight="1" x14ac:dyDescent="0.15">
      <c r="B30" s="23" t="s">
        <v>675</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row>
    <row r="31" spans="2:33" ht="14.25" customHeight="1" x14ac:dyDescent="0.15">
      <c r="B31" s="23" t="s">
        <v>668</v>
      </c>
      <c r="O31" s="25" t="str">
        <f>HYPERLINK("https://finance.admin.ox.ac.uk/expenses#collapse1042806","University's expenses principles")</f>
        <v>University's expenses principles</v>
      </c>
    </row>
    <row r="32" spans="2:33" ht="24" customHeight="1" x14ac:dyDescent="0.15">
      <c r="B32" s="23"/>
      <c r="C32" s="23"/>
      <c r="D32" s="23"/>
      <c r="E32" s="23"/>
      <c r="F32" s="23"/>
      <c r="G32" s="23"/>
      <c r="H32" s="23"/>
      <c r="I32" s="23"/>
      <c r="J32" s="23"/>
      <c r="K32" s="23"/>
      <c r="L32" s="23"/>
      <c r="M32" s="23"/>
      <c r="N32" s="23"/>
      <c r="O32" s="23"/>
      <c r="P32" s="23"/>
      <c r="Q32" s="23"/>
      <c r="R32" s="23"/>
      <c r="S32" s="23"/>
      <c r="T32" s="23"/>
      <c r="U32" s="107" t="s">
        <v>674</v>
      </c>
      <c r="V32" s="107"/>
      <c r="W32" s="107"/>
      <c r="X32" s="107"/>
      <c r="Y32" s="107"/>
      <c r="Z32" s="107"/>
      <c r="AA32" s="107"/>
      <c r="AB32" s="107"/>
      <c r="AC32" s="108"/>
      <c r="AD32" s="54" t="str">
        <f>IF(SUM(AD14,AD23)&gt;0,SUM(AD14,AD23)," ")</f>
        <v xml:space="preserve"> </v>
      </c>
      <c r="AE32" s="55"/>
      <c r="AF32" s="55"/>
      <c r="AG32" s="56"/>
    </row>
    <row r="33" spans="2:33" ht="24" customHeight="1" x14ac:dyDescent="0.15">
      <c r="B33" s="23"/>
      <c r="C33" s="23"/>
      <c r="D33" s="23"/>
      <c r="E33" s="23"/>
      <c r="F33" s="23"/>
      <c r="G33" s="23"/>
      <c r="H33" s="23"/>
      <c r="I33" s="23"/>
      <c r="J33" s="23"/>
      <c r="K33" s="23"/>
      <c r="L33" s="23"/>
      <c r="M33" s="23"/>
      <c r="N33" s="23"/>
      <c r="O33" s="23"/>
      <c r="P33" s="23"/>
      <c r="Q33" s="23"/>
      <c r="R33" s="23"/>
      <c r="S33" s="23"/>
      <c r="T33" s="23"/>
      <c r="U33" s="127" t="s">
        <v>651</v>
      </c>
      <c r="V33" s="127"/>
      <c r="W33" s="127"/>
      <c r="X33" s="127"/>
      <c r="Y33" s="127"/>
      <c r="Z33" s="127"/>
      <c r="AA33" s="127"/>
      <c r="AB33" s="127"/>
      <c r="AC33" s="128"/>
      <c r="AD33" s="57" t="str">
        <f>'Extra Lines'!AD47:AG47</f>
        <v/>
      </c>
      <c r="AE33" s="58"/>
      <c r="AF33" s="58"/>
      <c r="AG33" s="59"/>
    </row>
    <row r="34" spans="2:33" ht="12" customHeight="1" x14ac:dyDescent="0.15">
      <c r="B34" s="50" t="s">
        <v>11</v>
      </c>
      <c r="C34" s="50"/>
      <c r="D34" s="50"/>
      <c r="E34" s="50"/>
      <c r="F34" s="52"/>
      <c r="G34" s="52"/>
      <c r="H34" s="52"/>
      <c r="I34" s="52"/>
      <c r="J34" s="52"/>
      <c r="K34" s="52"/>
      <c r="L34" s="52"/>
      <c r="M34" s="52"/>
      <c r="N34" s="52"/>
      <c r="O34" s="1"/>
      <c r="P34" s="46" t="s">
        <v>12</v>
      </c>
      <c r="Q34" s="48"/>
      <c r="R34" s="48"/>
      <c r="S34" s="48"/>
      <c r="T34" s="48"/>
      <c r="U34" s="105" t="s">
        <v>652</v>
      </c>
      <c r="V34" s="105"/>
      <c r="W34" s="105"/>
      <c r="X34" s="105"/>
      <c r="Y34" s="105"/>
      <c r="Z34" s="105"/>
      <c r="AA34" s="105"/>
      <c r="AB34" s="105"/>
      <c r="AC34" s="106"/>
      <c r="AD34" s="121"/>
      <c r="AE34" s="122"/>
      <c r="AF34" s="122"/>
      <c r="AG34" s="123"/>
    </row>
    <row r="35" spans="2:33" ht="12" customHeight="1" x14ac:dyDescent="0.15">
      <c r="B35" s="51"/>
      <c r="C35" s="51"/>
      <c r="D35" s="51"/>
      <c r="E35" s="51"/>
      <c r="F35" s="53"/>
      <c r="G35" s="53"/>
      <c r="H35" s="53"/>
      <c r="I35" s="53"/>
      <c r="J35" s="53"/>
      <c r="K35" s="53"/>
      <c r="L35" s="53"/>
      <c r="M35" s="53"/>
      <c r="N35" s="53"/>
      <c r="O35" s="1"/>
      <c r="P35" s="47"/>
      <c r="Q35" s="49"/>
      <c r="R35" s="49"/>
      <c r="S35" s="49"/>
      <c r="T35" s="49"/>
      <c r="U35" s="105"/>
      <c r="V35" s="105"/>
      <c r="W35" s="105"/>
      <c r="X35" s="105"/>
      <c r="Y35" s="105"/>
      <c r="Z35" s="105"/>
      <c r="AA35" s="105"/>
      <c r="AB35" s="105"/>
      <c r="AC35" s="106"/>
      <c r="AD35" s="124"/>
      <c r="AE35" s="125"/>
      <c r="AF35" s="125"/>
      <c r="AG35" s="126"/>
    </row>
    <row r="36" spans="2:33" ht="12" customHeight="1" x14ac:dyDescent="0.15">
      <c r="B36" s="13"/>
      <c r="C36" s="13"/>
      <c r="D36" s="13"/>
      <c r="E36" s="13"/>
      <c r="F36" s="13"/>
      <c r="G36" s="13"/>
      <c r="H36" s="13"/>
      <c r="I36" s="13"/>
      <c r="J36" s="13"/>
      <c r="K36" s="13"/>
      <c r="L36" s="13"/>
      <c r="M36" s="13"/>
      <c r="N36" s="13"/>
      <c r="O36" s="13"/>
      <c r="P36" s="14"/>
      <c r="Q36" s="13"/>
      <c r="R36" s="13"/>
      <c r="S36" s="13"/>
      <c r="T36" s="13"/>
      <c r="U36" s="107" t="s">
        <v>672</v>
      </c>
      <c r="V36" s="107"/>
      <c r="W36" s="107"/>
      <c r="X36" s="107"/>
      <c r="Y36" s="107"/>
      <c r="Z36" s="107"/>
      <c r="AA36" s="107"/>
      <c r="AB36" s="107"/>
      <c r="AC36" s="108"/>
      <c r="AD36" s="113" t="str">
        <f>IF(SUM(AD32)+SUM(AD33)=0," ",SUM(AD32)+SUM(AD33)-SUM(AD34))</f>
        <v xml:space="preserve"> </v>
      </c>
      <c r="AE36" s="114"/>
      <c r="AF36" s="114"/>
      <c r="AG36" s="115"/>
    </row>
    <row r="37" spans="2:33" ht="12" customHeight="1" x14ac:dyDescent="0.15">
      <c r="B37" s="50" t="s">
        <v>13</v>
      </c>
      <c r="C37" s="50"/>
      <c r="D37" s="50"/>
      <c r="E37" s="50"/>
      <c r="F37" s="52"/>
      <c r="G37" s="52"/>
      <c r="H37" s="52"/>
      <c r="I37" s="52"/>
      <c r="J37" s="52"/>
      <c r="K37" s="52"/>
      <c r="L37" s="52"/>
      <c r="M37" s="52"/>
      <c r="N37" s="52"/>
      <c r="O37" s="13"/>
      <c r="P37" s="46" t="s">
        <v>12</v>
      </c>
      <c r="Q37" s="48"/>
      <c r="R37" s="48"/>
      <c r="S37" s="48"/>
      <c r="T37" s="48"/>
      <c r="U37" s="107"/>
      <c r="V37" s="107"/>
      <c r="W37" s="107"/>
      <c r="X37" s="107"/>
      <c r="Y37" s="107"/>
      <c r="Z37" s="107"/>
      <c r="AA37" s="107"/>
      <c r="AB37" s="107"/>
      <c r="AC37" s="108"/>
      <c r="AD37" s="116"/>
      <c r="AE37" s="117"/>
      <c r="AF37" s="117"/>
      <c r="AG37" s="118"/>
    </row>
    <row r="38" spans="2:33" ht="12" customHeight="1" x14ac:dyDescent="0.15">
      <c r="B38" s="51"/>
      <c r="C38" s="51"/>
      <c r="D38" s="51"/>
      <c r="E38" s="51"/>
      <c r="F38" s="53"/>
      <c r="G38" s="53"/>
      <c r="H38" s="53"/>
      <c r="I38" s="53"/>
      <c r="J38" s="53"/>
      <c r="K38" s="53"/>
      <c r="L38" s="53"/>
      <c r="M38" s="53"/>
      <c r="N38" s="53"/>
      <c r="O38" s="2"/>
      <c r="P38" s="47"/>
      <c r="Q38" s="49"/>
      <c r="R38" s="49"/>
      <c r="S38" s="49"/>
      <c r="T38" s="49"/>
    </row>
    <row r="39" spans="2:33" ht="12" customHeight="1" x14ac:dyDescent="0.15">
      <c r="B39" s="112" t="s">
        <v>14</v>
      </c>
      <c r="C39" s="112"/>
      <c r="D39" s="112"/>
      <c r="E39" s="112"/>
      <c r="F39" s="112"/>
      <c r="G39" s="112"/>
      <c r="H39" s="112"/>
      <c r="I39" s="112"/>
      <c r="J39" s="112"/>
      <c r="K39" s="112"/>
      <c r="L39" s="112"/>
      <c r="M39" s="112"/>
      <c r="N39" s="112"/>
      <c r="O39" s="3"/>
      <c r="P39" s="4"/>
      <c r="Q39" s="3"/>
      <c r="R39" s="3"/>
      <c r="S39" s="3"/>
      <c r="T39" s="3"/>
    </row>
    <row r="40" spans="2:33" ht="12" customHeight="1" x14ac:dyDescent="0.15">
      <c r="B40" s="46" t="s">
        <v>676</v>
      </c>
      <c r="C40" s="46"/>
      <c r="D40" s="46"/>
      <c r="E40" s="46"/>
      <c r="F40" s="52"/>
      <c r="G40" s="52"/>
      <c r="H40" s="52"/>
      <c r="I40" s="52"/>
      <c r="J40" s="52"/>
      <c r="K40" s="52"/>
      <c r="L40" s="52"/>
      <c r="M40" s="52"/>
      <c r="N40" s="52"/>
      <c r="O40" s="3"/>
      <c r="P40" s="46" t="s">
        <v>12</v>
      </c>
      <c r="Q40" s="48"/>
      <c r="R40" s="48"/>
      <c r="S40" s="48"/>
      <c r="T40" s="48"/>
    </row>
    <row r="41" spans="2:33" ht="12" customHeight="1" x14ac:dyDescent="0.15">
      <c r="B41" s="47"/>
      <c r="C41" s="47"/>
      <c r="D41" s="47"/>
      <c r="E41" s="47"/>
      <c r="F41" s="53"/>
      <c r="G41" s="53"/>
      <c r="H41" s="53"/>
      <c r="I41" s="53"/>
      <c r="J41" s="53"/>
      <c r="K41" s="53"/>
      <c r="L41" s="53"/>
      <c r="M41" s="53"/>
      <c r="N41" s="53"/>
      <c r="O41" s="2"/>
      <c r="P41" s="47"/>
      <c r="Q41" s="49"/>
      <c r="R41" s="49"/>
      <c r="S41" s="49"/>
      <c r="T41" s="49"/>
    </row>
    <row r="42" spans="2:33" ht="12" customHeight="1" x14ac:dyDescent="0.15"/>
    <row r="43" spans="2:33" ht="24" customHeight="1" x14ac:dyDescent="0.2">
      <c r="B43" s="33" t="s">
        <v>677</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row>
    <row r="44" spans="2:33" ht="24" customHeight="1" x14ac:dyDescent="0.15">
      <c r="B44" s="34" t="s">
        <v>15</v>
      </c>
      <c r="C44" s="37" t="s">
        <v>16</v>
      </c>
      <c r="D44" s="38"/>
      <c r="E44" s="38"/>
      <c r="F44" s="39"/>
      <c r="G44" s="37" t="s">
        <v>17</v>
      </c>
      <c r="H44" s="38"/>
      <c r="I44" s="38"/>
      <c r="J44" s="39"/>
      <c r="K44" s="37" t="s">
        <v>680</v>
      </c>
      <c r="L44" s="39"/>
      <c r="M44" s="37" t="s">
        <v>18</v>
      </c>
      <c r="N44" s="38"/>
      <c r="O44" s="38"/>
      <c r="P44" s="38"/>
      <c r="Q44" s="39"/>
      <c r="R44" s="40" t="s">
        <v>19</v>
      </c>
      <c r="S44" s="41"/>
      <c r="T44" s="41"/>
      <c r="U44" s="41"/>
      <c r="V44" s="42"/>
      <c r="W44" s="40" t="s">
        <v>20</v>
      </c>
      <c r="X44" s="42"/>
      <c r="Y44" s="40" t="s">
        <v>21</v>
      </c>
      <c r="Z44" s="41"/>
      <c r="AA44" s="41"/>
      <c r="AB44" s="42"/>
      <c r="AC44" s="40" t="s">
        <v>22</v>
      </c>
      <c r="AD44" s="42"/>
      <c r="AE44" s="40" t="s">
        <v>23</v>
      </c>
      <c r="AF44" s="41"/>
      <c r="AG44" s="42"/>
    </row>
    <row r="45" spans="2:33" ht="24" customHeight="1" x14ac:dyDescent="0.15">
      <c r="B45" s="35"/>
      <c r="C45" s="43"/>
      <c r="D45" s="43"/>
      <c r="E45" s="43"/>
      <c r="F45" s="43"/>
      <c r="G45" s="43"/>
      <c r="H45" s="43"/>
      <c r="I45" s="43"/>
      <c r="J45" s="43"/>
      <c r="K45" s="44"/>
      <c r="L45" s="44"/>
      <c r="M45" s="45"/>
      <c r="N45" s="45"/>
      <c r="O45" s="45"/>
      <c r="P45" s="45"/>
      <c r="Q45" s="45"/>
      <c r="R45" s="45"/>
      <c r="S45" s="45"/>
      <c r="T45" s="45"/>
      <c r="U45" s="45"/>
      <c r="V45" s="45"/>
      <c r="W45" s="45"/>
      <c r="X45" s="45"/>
      <c r="Y45" s="45"/>
      <c r="Z45" s="45"/>
      <c r="AA45" s="45"/>
      <c r="AB45" s="45"/>
      <c r="AC45" s="45"/>
      <c r="AD45" s="45"/>
      <c r="AE45" s="103" t="s">
        <v>661</v>
      </c>
      <c r="AF45" s="103"/>
      <c r="AG45" s="103"/>
    </row>
    <row r="46" spans="2:33" ht="24" customHeight="1" x14ac:dyDescent="0.15">
      <c r="B46" s="35"/>
      <c r="C46" s="43"/>
      <c r="D46" s="43"/>
      <c r="E46" s="43"/>
      <c r="F46" s="43"/>
      <c r="G46" s="43"/>
      <c r="H46" s="43"/>
      <c r="I46" s="43"/>
      <c r="J46" s="43"/>
      <c r="K46" s="44"/>
      <c r="L46" s="44"/>
      <c r="M46" s="45"/>
      <c r="N46" s="45"/>
      <c r="O46" s="45"/>
      <c r="P46" s="45"/>
      <c r="Q46" s="45"/>
      <c r="R46" s="45"/>
      <c r="S46" s="45"/>
      <c r="T46" s="45"/>
      <c r="U46" s="45"/>
      <c r="V46" s="45"/>
      <c r="W46" s="45"/>
      <c r="X46" s="45"/>
      <c r="Y46" s="45"/>
      <c r="Z46" s="45"/>
      <c r="AA46" s="45"/>
      <c r="AB46" s="45"/>
      <c r="AC46" s="45"/>
      <c r="AD46" s="45"/>
      <c r="AE46" s="103" t="s">
        <v>661</v>
      </c>
      <c r="AF46" s="103"/>
      <c r="AG46" s="103"/>
    </row>
    <row r="47" spans="2:33" ht="24" customHeight="1" x14ac:dyDescent="0.15">
      <c r="B47" s="35"/>
      <c r="C47" s="43"/>
      <c r="D47" s="43"/>
      <c r="E47" s="43"/>
      <c r="F47" s="43"/>
      <c r="G47" s="43"/>
      <c r="H47" s="43"/>
      <c r="I47" s="43"/>
      <c r="J47" s="43"/>
      <c r="K47" s="44"/>
      <c r="L47" s="44"/>
      <c r="M47" s="45"/>
      <c r="N47" s="45"/>
      <c r="O47" s="45"/>
      <c r="P47" s="45"/>
      <c r="Q47" s="45"/>
      <c r="R47" s="45"/>
      <c r="S47" s="45"/>
      <c r="T47" s="45"/>
      <c r="U47" s="45"/>
      <c r="V47" s="45"/>
      <c r="W47" s="45"/>
      <c r="X47" s="45"/>
      <c r="Y47" s="45"/>
      <c r="Z47" s="45"/>
      <c r="AA47" s="45"/>
      <c r="AB47" s="45"/>
      <c r="AC47" s="45"/>
      <c r="AD47" s="45"/>
      <c r="AE47" s="103" t="s">
        <v>661</v>
      </c>
      <c r="AF47" s="103"/>
      <c r="AG47" s="103"/>
    </row>
    <row r="48" spans="2:33" ht="24" customHeight="1" x14ac:dyDescent="0.15">
      <c r="B48" s="35"/>
      <c r="C48" s="43"/>
      <c r="D48" s="43"/>
      <c r="E48" s="43"/>
      <c r="F48" s="43"/>
      <c r="G48" s="43"/>
      <c r="H48" s="43"/>
      <c r="I48" s="43"/>
      <c r="J48" s="43"/>
      <c r="K48" s="44"/>
      <c r="L48" s="44"/>
      <c r="M48" s="45"/>
      <c r="N48" s="45"/>
      <c r="O48" s="45"/>
      <c r="P48" s="45"/>
      <c r="Q48" s="45"/>
      <c r="R48" s="45"/>
      <c r="S48" s="45"/>
      <c r="T48" s="45"/>
      <c r="U48" s="45"/>
      <c r="V48" s="45"/>
      <c r="W48" s="45"/>
      <c r="X48" s="45"/>
      <c r="Y48" s="45"/>
      <c r="Z48" s="45"/>
      <c r="AA48" s="45"/>
      <c r="AB48" s="45"/>
      <c r="AC48" s="45"/>
      <c r="AD48" s="45"/>
      <c r="AE48" s="103" t="s">
        <v>661</v>
      </c>
      <c r="AF48" s="103"/>
      <c r="AG48" s="103"/>
    </row>
    <row r="49" spans="2:33" ht="24" customHeight="1" x14ac:dyDescent="0.15">
      <c r="B49" s="36"/>
      <c r="C49" s="43"/>
      <c r="D49" s="43"/>
      <c r="E49" s="43"/>
      <c r="F49" s="43"/>
      <c r="G49" s="43"/>
      <c r="H49" s="43"/>
      <c r="I49" s="43"/>
      <c r="J49" s="43"/>
      <c r="K49" s="109"/>
      <c r="L49" s="109"/>
      <c r="M49" s="45"/>
      <c r="N49" s="45"/>
      <c r="O49" s="45"/>
      <c r="P49" s="45"/>
      <c r="Q49" s="45"/>
      <c r="R49" s="45"/>
      <c r="S49" s="45"/>
      <c r="T49" s="45"/>
      <c r="U49" s="45"/>
      <c r="V49" s="45"/>
      <c r="W49" s="45"/>
      <c r="X49" s="45"/>
      <c r="Y49" s="45"/>
      <c r="Z49" s="45"/>
      <c r="AA49" s="45"/>
      <c r="AB49" s="45"/>
      <c r="AC49" s="45"/>
      <c r="AD49" s="45"/>
      <c r="AE49" s="103" t="s">
        <v>661</v>
      </c>
      <c r="AF49" s="103"/>
      <c r="AG49" s="103"/>
    </row>
    <row r="50" spans="2:33" ht="12" customHeight="1" x14ac:dyDescent="0.1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2:33" ht="24" customHeight="1" x14ac:dyDescent="0.15">
      <c r="B51" s="34" t="s">
        <v>24</v>
      </c>
      <c r="C51" s="37" t="s">
        <v>16</v>
      </c>
      <c r="D51" s="38"/>
      <c r="E51" s="38"/>
      <c r="F51" s="39"/>
      <c r="G51" s="37" t="s">
        <v>17</v>
      </c>
      <c r="H51" s="38"/>
      <c r="I51" s="38"/>
      <c r="J51" s="39"/>
      <c r="K51" s="37" t="s">
        <v>680</v>
      </c>
      <c r="L51" s="39"/>
      <c r="M51" s="40" t="s">
        <v>25</v>
      </c>
      <c r="N51" s="41"/>
      <c r="O51" s="41"/>
      <c r="P51" s="41"/>
      <c r="Q51" s="41"/>
      <c r="R51" s="42"/>
      <c r="S51" s="40" t="s">
        <v>26</v>
      </c>
      <c r="T51" s="41"/>
      <c r="U51" s="41"/>
      <c r="V51" s="41"/>
      <c r="W51" s="42"/>
      <c r="X51" s="40" t="s">
        <v>27</v>
      </c>
      <c r="Y51" s="41"/>
      <c r="Z51" s="41"/>
      <c r="AA51" s="41"/>
      <c r="AB51" s="42"/>
      <c r="AC51" s="132" t="s">
        <v>28</v>
      </c>
      <c r="AD51" s="133"/>
      <c r="AE51" s="133"/>
      <c r="AF51" s="133"/>
      <c r="AG51" s="134"/>
    </row>
    <row r="52" spans="2:33" ht="24" customHeight="1" x14ac:dyDescent="0.15">
      <c r="B52" s="35"/>
      <c r="C52" s="43"/>
      <c r="D52" s="43"/>
      <c r="E52" s="43"/>
      <c r="F52" s="43"/>
      <c r="G52" s="43"/>
      <c r="H52" s="43"/>
      <c r="I52" s="43"/>
      <c r="J52" s="43"/>
      <c r="K52" s="109"/>
      <c r="L52" s="109"/>
      <c r="M52" s="45"/>
      <c r="N52" s="45"/>
      <c r="O52" s="45"/>
      <c r="P52" s="45"/>
      <c r="Q52" s="45"/>
      <c r="R52" s="45"/>
      <c r="S52" s="45"/>
      <c r="T52" s="45"/>
      <c r="U52" s="45"/>
      <c r="V52" s="45"/>
      <c r="W52" s="45"/>
      <c r="X52" s="120"/>
      <c r="Y52" s="120"/>
      <c r="Z52" s="120"/>
      <c r="AA52" s="120"/>
      <c r="AB52" s="120"/>
      <c r="AC52" s="120"/>
      <c r="AD52" s="120"/>
      <c r="AE52" s="120"/>
      <c r="AF52" s="120"/>
      <c r="AG52" s="120"/>
    </row>
    <row r="53" spans="2:33" ht="24" customHeight="1" x14ac:dyDescent="0.15">
      <c r="B53" s="35"/>
      <c r="C53" s="43"/>
      <c r="D53" s="43"/>
      <c r="E53" s="43"/>
      <c r="F53" s="43"/>
      <c r="G53" s="43"/>
      <c r="H53" s="43"/>
      <c r="I53" s="43"/>
      <c r="J53" s="43"/>
      <c r="K53" s="109"/>
      <c r="L53" s="109"/>
      <c r="M53" s="45"/>
      <c r="N53" s="45"/>
      <c r="O53" s="45"/>
      <c r="P53" s="45"/>
      <c r="Q53" s="45"/>
      <c r="R53" s="45"/>
      <c r="S53" s="45"/>
      <c r="T53" s="45"/>
      <c r="U53" s="45"/>
      <c r="V53" s="45"/>
      <c r="W53" s="45"/>
      <c r="X53" s="120"/>
      <c r="Y53" s="120"/>
      <c r="Z53" s="120"/>
      <c r="AA53" s="120"/>
      <c r="AB53" s="120"/>
      <c r="AC53" s="120"/>
      <c r="AD53" s="120"/>
      <c r="AE53" s="120"/>
      <c r="AF53" s="120"/>
      <c r="AG53" s="120"/>
    </row>
    <row r="54" spans="2:33" ht="24" customHeight="1" x14ac:dyDescent="0.15">
      <c r="B54" s="35"/>
      <c r="C54" s="43"/>
      <c r="D54" s="43"/>
      <c r="E54" s="43"/>
      <c r="F54" s="43"/>
      <c r="G54" s="43"/>
      <c r="H54" s="43"/>
      <c r="I54" s="43"/>
      <c r="J54" s="43"/>
      <c r="K54" s="109"/>
      <c r="L54" s="109"/>
      <c r="M54" s="45"/>
      <c r="N54" s="45"/>
      <c r="O54" s="45"/>
      <c r="P54" s="45"/>
      <c r="Q54" s="45"/>
      <c r="R54" s="45"/>
      <c r="S54" s="45"/>
      <c r="T54" s="45"/>
      <c r="U54" s="45"/>
      <c r="V54" s="45"/>
      <c r="W54" s="45"/>
      <c r="X54" s="120"/>
      <c r="Y54" s="120"/>
      <c r="Z54" s="120"/>
      <c r="AA54" s="120"/>
      <c r="AB54" s="120"/>
      <c r="AC54" s="120"/>
      <c r="AD54" s="120"/>
      <c r="AE54" s="120"/>
      <c r="AF54" s="120"/>
      <c r="AG54" s="120"/>
    </row>
    <row r="55" spans="2:33" ht="24" customHeight="1" x14ac:dyDescent="0.15">
      <c r="B55" s="35"/>
      <c r="C55" s="43"/>
      <c r="D55" s="43"/>
      <c r="E55" s="43"/>
      <c r="F55" s="43"/>
      <c r="G55" s="43"/>
      <c r="H55" s="43"/>
      <c r="I55" s="43"/>
      <c r="J55" s="43"/>
      <c r="K55" s="109"/>
      <c r="L55" s="109"/>
      <c r="M55" s="45"/>
      <c r="N55" s="45"/>
      <c r="O55" s="45"/>
      <c r="P55" s="45"/>
      <c r="Q55" s="45"/>
      <c r="R55" s="45"/>
      <c r="S55" s="45"/>
      <c r="T55" s="45"/>
      <c r="U55" s="45"/>
      <c r="V55" s="45"/>
      <c r="W55" s="45"/>
      <c r="X55" s="120"/>
      <c r="Y55" s="120"/>
      <c r="Z55" s="120"/>
      <c r="AA55" s="120"/>
      <c r="AB55" s="120"/>
      <c r="AC55" s="120"/>
      <c r="AD55" s="120"/>
      <c r="AE55" s="120"/>
      <c r="AF55" s="120"/>
      <c r="AG55" s="120"/>
    </row>
    <row r="56" spans="2:33" ht="24" customHeight="1" x14ac:dyDescent="0.15">
      <c r="B56" s="36"/>
      <c r="C56" s="43"/>
      <c r="D56" s="43"/>
      <c r="E56" s="43"/>
      <c r="F56" s="43"/>
      <c r="G56" s="43"/>
      <c r="H56" s="43"/>
      <c r="I56" s="43"/>
      <c r="J56" s="43"/>
      <c r="K56" s="109"/>
      <c r="L56" s="109"/>
      <c r="M56" s="45"/>
      <c r="N56" s="45"/>
      <c r="O56" s="45"/>
      <c r="P56" s="45"/>
      <c r="Q56" s="45"/>
      <c r="R56" s="45"/>
      <c r="S56" s="45"/>
      <c r="T56" s="45"/>
      <c r="U56" s="45"/>
      <c r="V56" s="45"/>
      <c r="W56" s="45"/>
      <c r="X56" s="120"/>
      <c r="Y56" s="120"/>
      <c r="Z56" s="120"/>
      <c r="AA56" s="120"/>
      <c r="AB56" s="120"/>
      <c r="AC56" s="120"/>
      <c r="AD56" s="120"/>
      <c r="AE56" s="120"/>
      <c r="AF56" s="120"/>
      <c r="AG56" s="120"/>
    </row>
    <row r="57" spans="2:33" ht="24" customHeight="1" x14ac:dyDescent="0.15">
      <c r="B57" s="5"/>
      <c r="C57" s="137" t="str">
        <f>IF(SUM(C45:F49,C52:F56)=0," ",SUM(C45:F49,C52:F56))</f>
        <v xml:space="preserve"> </v>
      </c>
      <c r="D57" s="138"/>
      <c r="E57" s="138"/>
      <c r="F57" s="139"/>
      <c r="G57" s="140" t="str">
        <f>IF(SUM(C57)=0," &lt; Checksum: this total should agree with the Balance Now Claimed",IF(SUM(C57)=ROUND(SUM(AD36),2),"Agrees with Balance Now Claimed"," DOES NOT AGREE WITH BALANCE NOW CLAIMED"))</f>
        <v xml:space="preserve"> &lt; Checksum: this total should agree with the Balance Now Claimed</v>
      </c>
      <c r="H57" s="140"/>
      <c r="I57" s="140"/>
      <c r="J57" s="140"/>
      <c r="K57" s="140"/>
      <c r="L57" s="140"/>
      <c r="M57" s="140"/>
      <c r="N57" s="140"/>
      <c r="O57" s="140"/>
      <c r="P57" s="140"/>
      <c r="Q57" s="140"/>
      <c r="R57" s="140"/>
      <c r="S57" s="140"/>
      <c r="T57" s="140"/>
      <c r="U57" s="140"/>
      <c r="V57" s="140"/>
      <c r="W57" s="140"/>
      <c r="X57" s="140"/>
      <c r="Y57" s="140"/>
      <c r="Z57" s="141" t="s">
        <v>669</v>
      </c>
      <c r="AA57" s="141"/>
      <c r="AB57" s="141"/>
      <c r="AC57" s="141"/>
      <c r="AD57" s="141"/>
      <c r="AE57" s="11"/>
      <c r="AF57" s="142">
        <v>44593</v>
      </c>
      <c r="AG57" s="142"/>
    </row>
    <row r="59" spans="2:33" ht="24" customHeight="1" x14ac:dyDescent="0.15">
      <c r="B59" s="135" t="s">
        <v>631</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row>
    <row r="60" spans="2:33" ht="24" customHeight="1" x14ac:dyDescent="0.15">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row>
    <row r="61" spans="2:33" ht="24" customHeight="1" x14ac:dyDescent="0.15">
      <c r="B61" s="136" t="s">
        <v>628</v>
      </c>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row>
    <row r="62" spans="2:33" ht="24" customHeight="1" x14ac:dyDescent="0.15">
      <c r="B62" s="66" t="s">
        <v>655</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row>
    <row r="63" spans="2:33" s="15" customFormat="1" ht="17.5" customHeight="1" x14ac:dyDescent="0.2">
      <c r="B63" s="79" t="s">
        <v>629</v>
      </c>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row>
    <row r="64" spans="2:33" ht="24" customHeight="1" x14ac:dyDescent="0.15">
      <c r="B64" s="66" t="s">
        <v>660</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row>
    <row r="65" spans="2:33" s="15" customFormat="1" ht="17.5" customHeight="1" x14ac:dyDescent="0.2">
      <c r="B65" s="79" t="s">
        <v>658</v>
      </c>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row>
    <row r="66" spans="2:33" s="17" customFormat="1" ht="39.5" customHeight="1" x14ac:dyDescent="0.15">
      <c r="B66" s="66" t="s">
        <v>657</v>
      </c>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row>
    <row r="67" spans="2:33" ht="24" customHeight="1" x14ac:dyDescent="0.1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row>
    <row r="68" spans="2:33" ht="24" customHeight="1" x14ac:dyDescent="0.15">
      <c r="B68" s="65" t="s">
        <v>639</v>
      </c>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row>
    <row r="69" spans="2:33" ht="37.25" customHeight="1" x14ac:dyDescent="0.15">
      <c r="B69" s="66" t="s">
        <v>670</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row>
    <row r="70" spans="2:33" ht="24" customHeight="1" x14ac:dyDescent="0.15">
      <c r="B70" s="67" t="s">
        <v>641</v>
      </c>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row>
    <row r="71" spans="2:33" ht="29" customHeight="1" x14ac:dyDescent="0.15">
      <c r="B71" s="61" t="s">
        <v>640</v>
      </c>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3"/>
    </row>
    <row r="72" spans="2:33" ht="24" customHeight="1" x14ac:dyDescent="0.15">
      <c r="B72" s="68" t="s">
        <v>642</v>
      </c>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row>
    <row r="73" spans="2:33" ht="92" customHeight="1" x14ac:dyDescent="0.15">
      <c r="B73" s="69" t="s">
        <v>653</v>
      </c>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1"/>
    </row>
    <row r="74" spans="2:33" s="15" customFormat="1" ht="17.5" customHeight="1" x14ac:dyDescent="0.2">
      <c r="B74" s="78" t="s">
        <v>632</v>
      </c>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80"/>
    </row>
    <row r="75" spans="2:33" ht="207" customHeight="1" x14ac:dyDescent="0.15">
      <c r="B75" s="72" t="s">
        <v>662</v>
      </c>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73"/>
    </row>
    <row r="76" spans="2:33" s="15" customFormat="1" ht="17.5" customHeight="1" x14ac:dyDescent="0.2">
      <c r="B76" s="78" t="s">
        <v>659</v>
      </c>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80"/>
    </row>
    <row r="77" spans="2:33" ht="105.5" customHeight="1" x14ac:dyDescent="0.15">
      <c r="B77" s="129" t="s">
        <v>663</v>
      </c>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1"/>
    </row>
    <row r="78" spans="2:33" ht="24" customHeight="1" x14ac:dyDescent="0.15">
      <c r="B78" s="64" t="s">
        <v>643</v>
      </c>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row>
    <row r="79" spans="2:33" ht="60" customHeight="1" x14ac:dyDescent="0.15">
      <c r="B79" s="61" t="s">
        <v>656</v>
      </c>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3"/>
    </row>
    <row r="80" spans="2:33" ht="26" customHeight="1" x14ac:dyDescent="0.15">
      <c r="B80" s="74" t="s">
        <v>647</v>
      </c>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row>
    <row r="81" spans="2:33" ht="92" customHeight="1" x14ac:dyDescent="0.15">
      <c r="B81" s="75" t="s">
        <v>646</v>
      </c>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7"/>
    </row>
    <row r="82" spans="2:33" ht="24" customHeight="1" x14ac:dyDescent="0.15">
      <c r="B82" s="60" t="s">
        <v>649</v>
      </c>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row>
    <row r="83" spans="2:33" ht="28.25" customHeight="1" x14ac:dyDescent="0.15">
      <c r="B83" s="61" t="s">
        <v>648</v>
      </c>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3"/>
    </row>
    <row r="84" spans="2:33" ht="24" customHeight="1" x14ac:dyDescent="0.15">
      <c r="B84" s="60" t="s">
        <v>644</v>
      </c>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row>
    <row r="85" spans="2:33" ht="54" customHeight="1" x14ac:dyDescent="0.15">
      <c r="B85" s="61" t="s">
        <v>630</v>
      </c>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3"/>
    </row>
    <row r="86" spans="2:33" ht="24" customHeight="1" x14ac:dyDescent="0.15">
      <c r="B86" s="60" t="s">
        <v>645</v>
      </c>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row>
    <row r="87" spans="2:33" ht="159.5" customHeight="1" x14ac:dyDescent="0.15">
      <c r="B87" s="61" t="s">
        <v>654</v>
      </c>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3"/>
    </row>
  </sheetData>
  <sheetProtection algorithmName="SHA-512" hashValue="I66NPGvfdgd2x2lQr3dhiHPVgeGtVaNH04CsmesbDXtxKLbF8sqlD3j2kJWhlwyEyc/qh1sJjK9PWPpbMZoTdQ==" saltValue="h5AD6rmMnOgya5WddPkcEg==" spinCount="100000" sheet="1" objects="1" scenarios="1" selectLockedCells="1"/>
  <mergeCells count="201">
    <mergeCell ref="B64:AG64"/>
    <mergeCell ref="B59:AG59"/>
    <mergeCell ref="B61:AG61"/>
    <mergeCell ref="B62:AG62"/>
    <mergeCell ref="Y45:AB45"/>
    <mergeCell ref="AC45:AD45"/>
    <mergeCell ref="G53:J53"/>
    <mergeCell ref="K53:L53"/>
    <mergeCell ref="C57:F57"/>
    <mergeCell ref="G57:Y57"/>
    <mergeCell ref="Z57:AD57"/>
    <mergeCell ref="AF57:AG57"/>
    <mergeCell ref="X56:AB56"/>
    <mergeCell ref="AC56:AG56"/>
    <mergeCell ref="C55:F55"/>
    <mergeCell ref="G55:J55"/>
    <mergeCell ref="AC46:AD46"/>
    <mergeCell ref="G52:J52"/>
    <mergeCell ref="K52:L52"/>
    <mergeCell ref="M52:R52"/>
    <mergeCell ref="B20:AG20"/>
    <mergeCell ref="C48:F48"/>
    <mergeCell ref="G48:J48"/>
    <mergeCell ref="K48:L48"/>
    <mergeCell ref="M48:Q48"/>
    <mergeCell ref="R48:V48"/>
    <mergeCell ref="W48:X48"/>
    <mergeCell ref="Y48:AB48"/>
    <mergeCell ref="B51:B56"/>
    <mergeCell ref="C51:F51"/>
    <mergeCell ref="G51:J51"/>
    <mergeCell ref="K51:L51"/>
    <mergeCell ref="M51:R51"/>
    <mergeCell ref="S51:W51"/>
    <mergeCell ref="X51:AB51"/>
    <mergeCell ref="AC51:AG51"/>
    <mergeCell ref="C24:AG24"/>
    <mergeCell ref="C26:AG26"/>
    <mergeCell ref="AC55:AG55"/>
    <mergeCell ref="C56:F56"/>
    <mergeCell ref="G56:J56"/>
    <mergeCell ref="K56:L56"/>
    <mergeCell ref="M56:R56"/>
    <mergeCell ref="S56:W56"/>
    <mergeCell ref="B66:AG66"/>
    <mergeCell ref="B77:AG77"/>
    <mergeCell ref="B76:AG76"/>
    <mergeCell ref="C53:F53"/>
    <mergeCell ref="G46:J46"/>
    <mergeCell ref="K46:L46"/>
    <mergeCell ref="B65:AG65"/>
    <mergeCell ref="K55:L55"/>
    <mergeCell ref="M55:R55"/>
    <mergeCell ref="M53:R53"/>
    <mergeCell ref="S53:W53"/>
    <mergeCell ref="X53:AB53"/>
    <mergeCell ref="AC52:AG52"/>
    <mergeCell ref="AE49:AG49"/>
    <mergeCell ref="K54:L54"/>
    <mergeCell ref="M54:R54"/>
    <mergeCell ref="S54:W54"/>
    <mergeCell ref="X54:AB54"/>
    <mergeCell ref="AC54:AG54"/>
    <mergeCell ref="Y49:AB49"/>
    <mergeCell ref="AC49:AD49"/>
    <mergeCell ref="S52:W52"/>
    <mergeCell ref="X52:AB52"/>
    <mergeCell ref="B63:AG63"/>
    <mergeCell ref="S55:W55"/>
    <mergeCell ref="X55:AB55"/>
    <mergeCell ref="G47:J47"/>
    <mergeCell ref="K47:L47"/>
    <mergeCell ref="M47:Q47"/>
    <mergeCell ref="R47:V47"/>
    <mergeCell ref="W47:X47"/>
    <mergeCell ref="AC48:AD48"/>
    <mergeCell ref="C52:F52"/>
    <mergeCell ref="AC53:AG53"/>
    <mergeCell ref="C54:F54"/>
    <mergeCell ref="G54:J54"/>
    <mergeCell ref="AD14:AG14"/>
    <mergeCell ref="C15:AG15"/>
    <mergeCell ref="M49:Q49"/>
    <mergeCell ref="R49:V49"/>
    <mergeCell ref="W49:X49"/>
    <mergeCell ref="Y44:AB44"/>
    <mergeCell ref="AC44:AD44"/>
    <mergeCell ref="B39:N39"/>
    <mergeCell ref="B40:E41"/>
    <mergeCell ref="F40:N41"/>
    <mergeCell ref="P40:P41"/>
    <mergeCell ref="AD36:AG37"/>
    <mergeCell ref="Q40:T41"/>
    <mergeCell ref="C28:AG28"/>
    <mergeCell ref="Z23:AA23"/>
    <mergeCell ref="Y47:AB47"/>
    <mergeCell ref="B18:AG18"/>
    <mergeCell ref="B16:AG16"/>
    <mergeCell ref="AE45:AG45"/>
    <mergeCell ref="AE46:AG46"/>
    <mergeCell ref="AD23:AG23"/>
    <mergeCell ref="B22:D22"/>
    <mergeCell ref="C17:AG17"/>
    <mergeCell ref="C19:AG19"/>
    <mergeCell ref="AD22:AG22"/>
    <mergeCell ref="B23:D23"/>
    <mergeCell ref="V23:Y23"/>
    <mergeCell ref="G44:J44"/>
    <mergeCell ref="K44:L44"/>
    <mergeCell ref="M44:Q44"/>
    <mergeCell ref="R44:V44"/>
    <mergeCell ref="W44:X44"/>
    <mergeCell ref="C49:F49"/>
    <mergeCell ref="G49:J49"/>
    <mergeCell ref="K49:L49"/>
    <mergeCell ref="AC47:AD47"/>
    <mergeCell ref="B29:AG29"/>
    <mergeCell ref="B27:AG27"/>
    <mergeCell ref="B25:AG25"/>
    <mergeCell ref="W45:X45"/>
    <mergeCell ref="AD34:AG35"/>
    <mergeCell ref="B34:E35"/>
    <mergeCell ref="F34:N35"/>
    <mergeCell ref="U32:AC32"/>
    <mergeCell ref="U33:AC33"/>
    <mergeCell ref="B12:AG12"/>
    <mergeCell ref="R6:U6"/>
    <mergeCell ref="V6:AG6"/>
    <mergeCell ref="B10:AG10"/>
    <mergeCell ref="E13:U13"/>
    <mergeCell ref="V13:Y13"/>
    <mergeCell ref="Z13:AA13"/>
    <mergeCell ref="AB13:AC13"/>
    <mergeCell ref="AE48:AG48"/>
    <mergeCell ref="B14:D14"/>
    <mergeCell ref="AE47:AG47"/>
    <mergeCell ref="C47:F47"/>
    <mergeCell ref="U34:AC35"/>
    <mergeCell ref="U36:AC37"/>
    <mergeCell ref="Y46:AB46"/>
    <mergeCell ref="C46:F46"/>
    <mergeCell ref="V22:Y22"/>
    <mergeCell ref="Z22:AA22"/>
    <mergeCell ref="AB22:AC22"/>
    <mergeCell ref="E22:U22"/>
    <mergeCell ref="E23:U23"/>
    <mergeCell ref="M46:Q46"/>
    <mergeCell ref="R46:V46"/>
    <mergeCell ref="W46:X46"/>
    <mergeCell ref="B1:R1"/>
    <mergeCell ref="B5:AG5"/>
    <mergeCell ref="E7:AG7"/>
    <mergeCell ref="B6:D6"/>
    <mergeCell ref="E6:Q6"/>
    <mergeCell ref="B7:D7"/>
    <mergeCell ref="B9:AG9"/>
    <mergeCell ref="B8:AG8"/>
    <mergeCell ref="B11:AG11"/>
    <mergeCell ref="B2:V2"/>
    <mergeCell ref="B86:AG86"/>
    <mergeCell ref="B87:AG87"/>
    <mergeCell ref="B78:AG78"/>
    <mergeCell ref="B79:AG79"/>
    <mergeCell ref="B84:AG84"/>
    <mergeCell ref="B85:AG85"/>
    <mergeCell ref="B68:AG68"/>
    <mergeCell ref="B69:AG69"/>
    <mergeCell ref="B70:AG70"/>
    <mergeCell ref="B71:AG71"/>
    <mergeCell ref="B72:AG72"/>
    <mergeCell ref="B73:AG73"/>
    <mergeCell ref="B75:AG75"/>
    <mergeCell ref="B82:AG82"/>
    <mergeCell ref="B83:AG83"/>
    <mergeCell ref="B80:AG80"/>
    <mergeCell ref="B81:AG81"/>
    <mergeCell ref="B74:AG74"/>
    <mergeCell ref="E14:U14"/>
    <mergeCell ref="B13:D13"/>
    <mergeCell ref="V14:Y14"/>
    <mergeCell ref="Z14:AA14"/>
    <mergeCell ref="AB14:AC14"/>
    <mergeCell ref="B43:AG43"/>
    <mergeCell ref="B44:B49"/>
    <mergeCell ref="C44:F44"/>
    <mergeCell ref="AE44:AG44"/>
    <mergeCell ref="C45:F45"/>
    <mergeCell ref="G45:J45"/>
    <mergeCell ref="K45:L45"/>
    <mergeCell ref="M45:Q45"/>
    <mergeCell ref="R45:V45"/>
    <mergeCell ref="P34:P35"/>
    <mergeCell ref="Q34:T35"/>
    <mergeCell ref="B37:E38"/>
    <mergeCell ref="F37:N38"/>
    <mergeCell ref="P37:P38"/>
    <mergeCell ref="Q37:T38"/>
    <mergeCell ref="AD13:AG13"/>
    <mergeCell ref="AB23:AC23"/>
    <mergeCell ref="AD32:AG32"/>
    <mergeCell ref="AD33:AG33"/>
  </mergeCells>
  <conditionalFormatting sqref="G57:Y57">
    <cfRule type="expression" dxfId="0" priority="1">
      <formula>$G$57=" DOES NOT AGREE WITH BALANCE NOW CLAIMED"</formula>
    </cfRule>
  </conditionalFormatting>
  <dataValidations count="21">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14:AC14 AB23:AC23" xr:uid="{00000000-0002-0000-0000-000000000000}"/>
    <dataValidation allowBlank="1" showInputMessage="1" showErrorMessage="1" prompt="Enter the Project code here." sqref="M52:R52" xr:uid="{00000000-0002-0000-0000-000001000000}"/>
    <dataValidation type="textLength" operator="equal" allowBlank="1" showInputMessage="1" showErrorMessage="1" error="Cost centre must be 6 characters" prompt="Enter the Cost Centre code of the General Ledger accounting string here. This must be 6 characters in length." sqref="M45:Q45" xr:uid="{00000000-0002-0000-0000-000002000000}">
      <formula1>6</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45:AB45" xr:uid="{00000000-0002-0000-0000-000003000000}">
      <formula1>5</formula1>
    </dataValidation>
    <dataValidation type="textLength" operator="equal" allowBlank="1" showErrorMessage="1" error="Source of Funds must be 5 characters" prompt="Please enter the source of funds which must be 5 characters long" sqref="Y46:AB49" xr:uid="{00000000-0002-0000-0000-000004000000}">
      <formula1>5</formula1>
    </dataValidation>
    <dataValidation type="textLength" operator="equal" allowBlank="1" showErrorMessage="1" error="Natural Account must be 5 characters" prompt="Enter the natural account number which must be 6 characters" sqref="R46:V49" xr:uid="{00000000-0002-0000-0000-000005000000}">
      <formula1>5</formula1>
    </dataValidation>
    <dataValidation type="textLength" operator="equal" allowBlank="1" showErrorMessage="1" error="Cost centre must be 6 characters" prompt="Input General Ledger coding details which must be 6 characters" sqref="M46:Q49" xr:uid="{00000000-0002-0000-0000-000006000000}">
      <formula1>6</formula1>
    </dataValidation>
    <dataValidation type="textLength" operator="equal" allowBlank="1" showInputMessage="1" showErrorMessage="1" error="Activity code must be 2 digits" prompt="Enter the Activity code of the General Ledger accounting string here. This must be 2 characters in length." sqref="W45:X45" xr:uid="{00000000-0002-0000-0000-000007000000}">
      <formula1>2</formula1>
    </dataValidation>
    <dataValidation type="textLength" operator="equal" allowBlank="1" showErrorMessage="1" error="Activity code must be 2 digits" prompt="Input the Activity code which must be 2 digits" sqref="W46:X49" xr:uid="{00000000-0002-0000-0000-000008000000}">
      <formula1>2</formula1>
    </dataValidation>
    <dataValidation type="textLength" operator="equal" allowBlank="1" showInputMessage="1" showErrorMessage="1" error="Organisation code must be 2 characters" prompt="Enter the Organisation code of the General Ledger accounting string here. This must be 2 characters in length." sqref="AC45:AD45" xr:uid="{00000000-0002-0000-0000-000009000000}">
      <formula1>2</formula1>
    </dataValidation>
    <dataValidation type="textLength" operator="equal" allowBlank="1" showErrorMessage="1" error="Organisation code must be 2 characters" prompt="Enter the organisation which must be 2 characters" sqref="AC46:AD49" xr:uid="{00000000-0002-0000-0000-00000A000000}">
      <formula1>2</formula1>
    </dataValidation>
    <dataValidation allowBlank="1" showInputMessage="1" showErrorMessage="1" prompt="Input the total amount, including any VAT, to be charged against each Grant / Project code combination." sqref="G55 C55" xr:uid="{00000000-0002-0000-0000-00000B000000}"/>
    <dataValidation allowBlank="1" showInputMessage="1" showErrorMessage="1" prompt="Enter the name of the staff member that is to be paid." sqref="E6:Q6" xr:uid="{00000000-0002-0000-0000-00000C000000}"/>
    <dataValidation allowBlank="1" showInputMessage="1" showErrorMessage="1" prompt="Enter the university email address of the staff member that is to be paid." sqref="E7:AG7" xr:uid="{00000000-0002-0000-0000-00000D000000}"/>
    <dataValidation allowBlank="1" showInputMessage="1" showErrorMessage="1" prompt="Enter the payroll number of the staff member that is to be paid." sqref="V6:AG6" xr:uid="{00000000-0002-0000-0000-00000E000000}"/>
    <dataValidation type="date" operator="greaterThan" allowBlank="1" showInputMessage="1" showErrorMessage="1" prompt="Input the date the expense was incurred." sqref="B14:D14 B23:D23" xr:uid="{00000000-0002-0000-0000-00000F000000}">
      <formula1>1</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45:V45" xr:uid="{00000000-0002-0000-0000-000010000000}">
      <formula1>5</formula1>
    </dataValidation>
    <dataValidation allowBlank="1" showInputMessage="1" showErrorMessage="1" prompt="Enter the total amount to be charged against each General Ledger code combination (Including any VAT)." sqref="C45:F45" xr:uid="{00000000-0002-0000-0000-000011000000}"/>
    <dataValidation allowBlank="1" showInputMessage="1" showErrorMessage="1" prompt="Enter the VAT element only for each line to be charged." sqref="G45:J45 G52:J52" xr:uid="{00000000-0002-0000-0000-000012000000}"/>
    <dataValidation allowBlank="1" showInputMessage="1" showErrorMessage="1" prompt="Enter the total amount to be charged against each Project code combination (Including any VAT)." sqref="C52:F52" xr:uid="{00000000-0002-0000-0000-000013000000}"/>
    <dataValidation allowBlank="1" showInputMessage="1" showErrorMessage="1" prompt="Enter the Task code here." sqref="S52:W52" xr:uid="{00000000-0002-0000-0000-000014000000}"/>
  </dataValidations>
  <hyperlinks>
    <hyperlink ref="B63" r:id="rId1" location="/" xr:uid="{00000000-0004-0000-0000-000000000000}"/>
    <hyperlink ref="B10" r:id="rId2" xr:uid="{00000000-0004-0000-0000-000001000000}"/>
    <hyperlink ref="B74" r:id="rId3" xr:uid="{00000000-0004-0000-0000-000002000000}"/>
    <hyperlink ref="B65" r:id="rId4" xr:uid="{00000000-0004-0000-0000-000003000000}"/>
    <hyperlink ref="B76" r:id="rId5" xr:uid="{00000000-0004-0000-0000-000004000000}"/>
  </hyperlinks>
  <printOptions horizontalCentered="1"/>
  <pageMargins left="3.937007874015748E-2" right="3.937007874015748E-2" top="0.23622047244094491" bottom="0.11811023622047245" header="0" footer="0"/>
  <pageSetup paperSize="9" scale="51" fitToHeight="0" orientation="portrait" r:id="rId6"/>
  <rowBreaks count="1" manualBreakCount="1">
    <brk id="58" max="16383" man="1"/>
  </rowBreaks>
  <drawing r:id="rId7"/>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15000000}">
          <x14:formula1>
            <xm:f>Dropdowns!$G$2:$G$172</xm:f>
          </x14:formula1>
          <xm:sqref>Z14:AA14 Z23:AA23</xm:sqref>
        </x14:dataValidation>
        <x14:dataValidation type="list" showInputMessage="1" showErrorMessage="1" xr:uid="{00000000-0002-0000-0000-000016000000}">
          <x14:formula1>
            <xm:f>Dropdowns!$E$2:$E$207</xm:f>
          </x14:formula1>
          <xm:sqref>AC53:AG56</xm:sqref>
        </x14:dataValidation>
        <x14:dataValidation type="list" showInputMessage="1" showErrorMessage="1" xr:uid="{00000000-0002-0000-0000-000017000000}">
          <x14:formula1>
            <xm:f>Dropdowns!$C$2:$C$30</xm:f>
          </x14:formula1>
          <xm:sqref>X53:AB56</xm:sqref>
        </x14:dataValidation>
        <x14:dataValidation type="list" showInputMessage="1" showErrorMessage="1" xr:uid="{00000000-0002-0000-0000-000018000000}">
          <x14:formula1>
            <xm:f>Dropdowns!$A$2:$A$9</xm:f>
          </x14:formula1>
          <xm:sqref>K46:L49 K53:L56</xm:sqref>
        </x14:dataValidation>
        <x14:dataValidation type="list" showInputMessage="1" showErrorMessage="1" prompt="Use the dropdown list to select the applicable VAT code - details of the VAT codes are shown in section 7 of the notes below." xr:uid="{00000000-0002-0000-0000-000019000000}">
          <x14:formula1>
            <xm:f>Dropdowns!$A$2:$A$9</xm:f>
          </x14:formula1>
          <xm:sqref>K52:L52 K45:L45</xm:sqref>
        </x14:dataValidation>
        <x14:dataValidation type="list" showInputMessage="1" showErrorMessage="1" prompt="Please select expenditure type from the dropdown list." xr:uid="{00000000-0002-0000-0000-00001A000000}">
          <x14:formula1>
            <xm:f>Dropdowns!$C$2:$C$30</xm:f>
          </x14:formula1>
          <xm:sqref>X52:AB52</xm:sqref>
        </x14:dataValidation>
        <x14:dataValidation type="list" showInputMessage="1" showErrorMessage="1" prompt="Please select the expenditure organisation from the dropdown list." xr:uid="{00000000-0002-0000-0000-00001B000000}">
          <x14:formula1>
            <xm:f>Dropdowns!$E$2:$E$207</xm:f>
          </x14:formula1>
          <xm:sqref>AC52:AG52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G47"/>
  <sheetViews>
    <sheetView showGridLines="0" showRuler="0" zoomScale="80" zoomScaleNormal="80" zoomScalePageLayoutView="70" workbookViewId="0">
      <selection activeCell="B16" sqref="B16:AG16"/>
    </sheetView>
  </sheetViews>
  <sheetFormatPr baseColWidth="10" defaultColWidth="5.33203125" defaultRowHeight="24" customHeight="1" x14ac:dyDescent="0.15"/>
  <cols>
    <col min="1" max="19" width="5.33203125" style="12"/>
    <col min="20" max="20" width="3.6640625" style="12" customWidth="1"/>
    <col min="21" max="21" width="6" style="12" customWidth="1"/>
    <col min="22" max="16384" width="5.33203125" style="12"/>
  </cols>
  <sheetData>
    <row r="1" spans="2:33" ht="24" customHeight="1" x14ac:dyDescent="0.15">
      <c r="B1" s="81" t="s">
        <v>0</v>
      </c>
      <c r="C1" s="81"/>
      <c r="D1" s="81"/>
      <c r="E1" s="81"/>
      <c r="F1" s="81"/>
      <c r="G1" s="81"/>
      <c r="H1" s="81"/>
      <c r="I1" s="81"/>
      <c r="J1" s="81"/>
      <c r="K1" s="81"/>
      <c r="L1" s="81"/>
      <c r="M1" s="81"/>
      <c r="N1" s="81"/>
      <c r="O1" s="81"/>
      <c r="P1" s="81"/>
      <c r="Q1" s="81"/>
      <c r="R1" s="81"/>
    </row>
    <row r="2" spans="2:33" ht="17.25" customHeight="1" x14ac:dyDescent="0.15">
      <c r="B2" s="19" t="s">
        <v>666</v>
      </c>
      <c r="C2" s="19"/>
      <c r="D2" s="19"/>
      <c r="E2" s="19"/>
      <c r="F2" s="19"/>
      <c r="G2" s="19"/>
      <c r="H2" s="19"/>
      <c r="I2" s="19"/>
      <c r="J2" s="19"/>
      <c r="K2" s="19"/>
      <c r="L2" s="19"/>
      <c r="M2" s="19"/>
      <c r="N2" s="19"/>
      <c r="O2" s="19"/>
      <c r="P2" s="19"/>
      <c r="Q2" s="19"/>
      <c r="R2" s="19"/>
      <c r="S2" s="19"/>
      <c r="T2" s="19"/>
      <c r="U2" s="19"/>
      <c r="V2" s="19"/>
      <c r="W2" s="19"/>
    </row>
    <row r="3" spans="2:33" ht="17.25" customHeight="1" x14ac:dyDescent="0.15">
      <c r="B3" s="19" t="s">
        <v>665</v>
      </c>
      <c r="C3" s="19"/>
      <c r="D3" s="19"/>
      <c r="E3" s="19"/>
      <c r="F3" s="19"/>
      <c r="G3" s="19"/>
      <c r="H3" s="19"/>
      <c r="I3" s="19"/>
      <c r="J3" s="19"/>
      <c r="K3" s="19"/>
      <c r="L3" s="19"/>
      <c r="M3" s="19"/>
      <c r="N3" s="19"/>
      <c r="O3" s="19"/>
      <c r="P3" s="19"/>
      <c r="Q3" s="19"/>
      <c r="R3" s="19"/>
      <c r="S3" s="19"/>
      <c r="T3" s="19"/>
      <c r="U3" s="27" t="str">
        <f>HYPERLINK("https://finance.admin.ox.ac.uk/expenses","SAPConcur")</f>
        <v>SAPConcur</v>
      </c>
      <c r="V3" s="19"/>
      <c r="W3" s="19"/>
    </row>
    <row r="4" spans="2:33" ht="20.25" customHeight="1" x14ac:dyDescent="0.15">
      <c r="B4" s="21" t="s">
        <v>667</v>
      </c>
      <c r="C4" s="18"/>
      <c r="D4" s="18"/>
      <c r="E4" s="18"/>
      <c r="F4" s="18"/>
      <c r="G4" s="18"/>
      <c r="H4" s="18"/>
      <c r="I4" s="18"/>
      <c r="J4" s="18"/>
      <c r="K4" s="18"/>
      <c r="L4" s="18"/>
      <c r="M4" s="18"/>
      <c r="N4" s="18"/>
      <c r="O4" s="18"/>
      <c r="P4" s="18"/>
      <c r="Q4" s="18"/>
      <c r="R4" s="18"/>
      <c r="S4" s="18"/>
      <c r="T4" s="18"/>
      <c r="U4" s="18"/>
      <c r="V4" s="18"/>
      <c r="W4" s="18"/>
    </row>
    <row r="5" spans="2:33" ht="24" customHeight="1" x14ac:dyDescent="0.2">
      <c r="B5" s="82" t="s">
        <v>678</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row>
    <row r="6" spans="2:33" ht="24" customHeight="1" x14ac:dyDescent="0.15">
      <c r="B6" s="86" t="s">
        <v>1</v>
      </c>
      <c r="C6" s="87"/>
      <c r="D6" s="88"/>
      <c r="E6" s="150" t="str">
        <f>IF('Expense Claim'!E6:Q6=0,"",'Expense Claim'!E6:Q6)</f>
        <v/>
      </c>
      <c r="F6" s="151"/>
      <c r="G6" s="151"/>
      <c r="H6" s="151"/>
      <c r="I6" s="151"/>
      <c r="J6" s="151"/>
      <c r="K6" s="151"/>
      <c r="L6" s="151"/>
      <c r="M6" s="151"/>
      <c r="N6" s="151"/>
      <c r="O6" s="151"/>
      <c r="P6" s="151"/>
      <c r="Q6" s="152"/>
      <c r="R6" s="143" t="s">
        <v>650</v>
      </c>
      <c r="S6" s="144"/>
      <c r="T6" s="144"/>
      <c r="U6" s="145"/>
      <c r="V6" s="150" t="str">
        <f>IF('Expense Claim'!V6:AG6=0,"",'Expense Claim'!V6:AG6)</f>
        <v/>
      </c>
      <c r="W6" s="151"/>
      <c r="X6" s="151"/>
      <c r="Y6" s="151"/>
      <c r="Z6" s="151"/>
      <c r="AA6" s="151"/>
      <c r="AB6" s="151"/>
      <c r="AC6" s="151"/>
      <c r="AD6" s="151"/>
      <c r="AE6" s="151"/>
      <c r="AF6" s="151"/>
      <c r="AG6" s="152"/>
    </row>
    <row r="7" spans="2:33" ht="24" customHeight="1" x14ac:dyDescent="0.15">
      <c r="B7" s="143" t="s">
        <v>2</v>
      </c>
      <c r="C7" s="144"/>
      <c r="D7" s="145"/>
      <c r="E7" s="146" t="str">
        <f>IF('Expense Claim'!E7:AG7=0,"",'Expense Claim'!E7:AG7)</f>
        <v/>
      </c>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7"/>
    </row>
    <row r="8" spans="2:33" s="16" customFormat="1" ht="24" customHeight="1" x14ac:dyDescent="0.2">
      <c r="B8" s="148" t="s">
        <v>3</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row>
    <row r="9" spans="2:33" ht="24" customHeight="1" x14ac:dyDescent="0.2">
      <c r="B9" s="149" t="s">
        <v>634</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row>
    <row r="10" spans="2:33" ht="24" customHeight="1" x14ac:dyDescent="0.2">
      <c r="B10" s="82" t="s">
        <v>679</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spans="2:33" ht="24" customHeight="1" x14ac:dyDescent="0.15">
      <c r="B11" s="153" t="s">
        <v>9</v>
      </c>
      <c r="C11" s="153"/>
      <c r="D11" s="153"/>
      <c r="E11" s="29" t="s">
        <v>637</v>
      </c>
      <c r="F11" s="29"/>
      <c r="G11" s="29"/>
      <c r="H11" s="29"/>
      <c r="I11" s="29"/>
      <c r="J11" s="29"/>
      <c r="K11" s="29"/>
      <c r="L11" s="29"/>
      <c r="M11" s="29"/>
      <c r="N11" s="29"/>
      <c r="O11" s="29"/>
      <c r="P11" s="29"/>
      <c r="Q11" s="29"/>
      <c r="R11" s="29"/>
      <c r="S11" s="29"/>
      <c r="T11" s="29"/>
      <c r="U11" s="29"/>
      <c r="V11" s="153" t="s">
        <v>4</v>
      </c>
      <c r="W11" s="153"/>
      <c r="X11" s="153"/>
      <c r="Y11" s="153"/>
      <c r="Z11" s="153" t="s">
        <v>5</v>
      </c>
      <c r="AA11" s="153"/>
      <c r="AB11" s="153" t="s">
        <v>6</v>
      </c>
      <c r="AC11" s="153" t="s">
        <v>6</v>
      </c>
      <c r="AD11" s="153" t="s">
        <v>7</v>
      </c>
      <c r="AE11" s="153"/>
      <c r="AF11" s="153"/>
      <c r="AG11" s="153"/>
    </row>
    <row r="12" spans="2:33" ht="24" customHeight="1" x14ac:dyDescent="0.15">
      <c r="B12" s="104"/>
      <c r="C12" s="104"/>
      <c r="D12" s="104"/>
      <c r="E12" s="28"/>
      <c r="F12" s="28"/>
      <c r="G12" s="28"/>
      <c r="H12" s="28"/>
      <c r="I12" s="28"/>
      <c r="J12" s="28"/>
      <c r="K12" s="28"/>
      <c r="L12" s="28"/>
      <c r="M12" s="28"/>
      <c r="N12" s="28"/>
      <c r="O12" s="28"/>
      <c r="P12" s="28"/>
      <c r="Q12" s="28"/>
      <c r="R12" s="28"/>
      <c r="S12" s="28"/>
      <c r="T12" s="28"/>
      <c r="U12" s="28"/>
      <c r="V12" s="30"/>
      <c r="W12" s="30"/>
      <c r="X12" s="30"/>
      <c r="Y12" s="30"/>
      <c r="Z12" s="31" t="s">
        <v>8</v>
      </c>
      <c r="AA12" s="31"/>
      <c r="AB12" s="32"/>
      <c r="AC12" s="32"/>
      <c r="AD12" s="110">
        <f>ROUND(IF(Z12="GBP",V12,V12*AB12),2)</f>
        <v>0</v>
      </c>
      <c r="AE12" s="110"/>
      <c r="AF12" s="110"/>
      <c r="AG12" s="110"/>
    </row>
    <row r="13" spans="2:33" ht="24" customHeight="1" x14ac:dyDescent="0.15">
      <c r="B13" s="26">
        <v>1</v>
      </c>
      <c r="C13" s="111" t="s">
        <v>635</v>
      </c>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row>
    <row r="14" spans="2:33" ht="48" customHeight="1" x14ac:dyDescent="0.15">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row>
    <row r="15" spans="2:33" ht="24" customHeight="1" x14ac:dyDescent="0.15">
      <c r="B15" s="26">
        <v>2</v>
      </c>
      <c r="C15" s="111" t="s">
        <v>638</v>
      </c>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row>
    <row r="16" spans="2:33" ht="48" customHeight="1" x14ac:dyDescent="0.15">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row>
    <row r="17" spans="2:33" ht="24" customHeight="1" x14ac:dyDescent="0.15">
      <c r="B17" s="26">
        <v>3</v>
      </c>
      <c r="C17" s="111" t="s">
        <v>636</v>
      </c>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row>
    <row r="18" spans="2:33" ht="48" customHeight="1" x14ac:dyDescent="0.15">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row>
    <row r="19" spans="2:33" ht="12" customHeight="1" x14ac:dyDescent="0.15"/>
    <row r="20" spans="2:33" ht="24" customHeight="1" x14ac:dyDescent="0.15">
      <c r="B20" s="153" t="s">
        <v>9</v>
      </c>
      <c r="C20" s="153"/>
      <c r="D20" s="153"/>
      <c r="E20" s="29" t="s">
        <v>637</v>
      </c>
      <c r="F20" s="29"/>
      <c r="G20" s="29"/>
      <c r="H20" s="29"/>
      <c r="I20" s="29"/>
      <c r="J20" s="29"/>
      <c r="K20" s="29"/>
      <c r="L20" s="29"/>
      <c r="M20" s="29"/>
      <c r="N20" s="29"/>
      <c r="O20" s="29"/>
      <c r="P20" s="29"/>
      <c r="Q20" s="29"/>
      <c r="R20" s="29"/>
      <c r="S20" s="29"/>
      <c r="T20" s="29"/>
      <c r="U20" s="29"/>
      <c r="V20" s="153" t="s">
        <v>4</v>
      </c>
      <c r="W20" s="153"/>
      <c r="X20" s="153"/>
      <c r="Y20" s="153"/>
      <c r="Z20" s="153" t="s">
        <v>5</v>
      </c>
      <c r="AA20" s="153"/>
      <c r="AB20" s="153" t="s">
        <v>6</v>
      </c>
      <c r="AC20" s="153" t="s">
        <v>6</v>
      </c>
      <c r="AD20" s="153" t="s">
        <v>7</v>
      </c>
      <c r="AE20" s="153"/>
      <c r="AF20" s="153"/>
      <c r="AG20" s="153"/>
    </row>
    <row r="21" spans="2:33" ht="24" customHeight="1" x14ac:dyDescent="0.15">
      <c r="B21" s="104"/>
      <c r="C21" s="104"/>
      <c r="D21" s="104"/>
      <c r="E21" s="28"/>
      <c r="F21" s="28"/>
      <c r="G21" s="28"/>
      <c r="H21" s="28"/>
      <c r="I21" s="28"/>
      <c r="J21" s="28"/>
      <c r="K21" s="28"/>
      <c r="L21" s="28"/>
      <c r="M21" s="28"/>
      <c r="N21" s="28"/>
      <c r="O21" s="28"/>
      <c r="P21" s="28"/>
      <c r="Q21" s="28"/>
      <c r="R21" s="28"/>
      <c r="S21" s="28"/>
      <c r="T21" s="28"/>
      <c r="U21" s="28"/>
      <c r="V21" s="30"/>
      <c r="W21" s="30"/>
      <c r="X21" s="30"/>
      <c r="Y21" s="30"/>
      <c r="Z21" s="31" t="s">
        <v>8</v>
      </c>
      <c r="AA21" s="31"/>
      <c r="AB21" s="32"/>
      <c r="AC21" s="32"/>
      <c r="AD21" s="110">
        <f>ROUND(IF(Z21="GBP",V21,V21*AB21),2)</f>
        <v>0</v>
      </c>
      <c r="AE21" s="110"/>
      <c r="AF21" s="110"/>
      <c r="AG21" s="110"/>
    </row>
    <row r="22" spans="2:33" ht="24" customHeight="1" x14ac:dyDescent="0.15">
      <c r="B22" s="26">
        <v>1</v>
      </c>
      <c r="C22" s="111" t="s">
        <v>635</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row>
    <row r="23" spans="2:33" ht="48" customHeight="1" x14ac:dyDescent="0.15">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row>
    <row r="24" spans="2:33" ht="24" customHeight="1" x14ac:dyDescent="0.15">
      <c r="B24" s="26">
        <v>2</v>
      </c>
      <c r="C24" s="111" t="s">
        <v>638</v>
      </c>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row>
    <row r="25" spans="2:33" ht="48" customHeight="1" x14ac:dyDescent="0.15">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row>
    <row r="26" spans="2:33" ht="24" customHeight="1" x14ac:dyDescent="0.15">
      <c r="B26" s="26">
        <v>3</v>
      </c>
      <c r="C26" s="111" t="s">
        <v>636</v>
      </c>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row>
    <row r="27" spans="2:33" ht="48" customHeight="1" x14ac:dyDescent="0.15">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row>
    <row r="28" spans="2:33" ht="12" customHeight="1" x14ac:dyDescent="0.15"/>
    <row r="29" spans="2:33" ht="24" customHeight="1" x14ac:dyDescent="0.15">
      <c r="B29" s="153" t="s">
        <v>9</v>
      </c>
      <c r="C29" s="153"/>
      <c r="D29" s="153"/>
      <c r="E29" s="29" t="s">
        <v>637</v>
      </c>
      <c r="F29" s="29"/>
      <c r="G29" s="29"/>
      <c r="H29" s="29"/>
      <c r="I29" s="29"/>
      <c r="J29" s="29"/>
      <c r="K29" s="29"/>
      <c r="L29" s="29"/>
      <c r="M29" s="29"/>
      <c r="N29" s="29"/>
      <c r="O29" s="29"/>
      <c r="P29" s="29"/>
      <c r="Q29" s="29"/>
      <c r="R29" s="29"/>
      <c r="S29" s="29"/>
      <c r="T29" s="29"/>
      <c r="U29" s="29"/>
      <c r="V29" s="153" t="s">
        <v>4</v>
      </c>
      <c r="W29" s="153"/>
      <c r="X29" s="153"/>
      <c r="Y29" s="153"/>
      <c r="Z29" s="153" t="s">
        <v>5</v>
      </c>
      <c r="AA29" s="153"/>
      <c r="AB29" s="153" t="s">
        <v>6</v>
      </c>
      <c r="AC29" s="153" t="s">
        <v>6</v>
      </c>
      <c r="AD29" s="153" t="s">
        <v>7</v>
      </c>
      <c r="AE29" s="153"/>
      <c r="AF29" s="153"/>
      <c r="AG29" s="153"/>
    </row>
    <row r="30" spans="2:33" ht="24" customHeight="1" x14ac:dyDescent="0.15">
      <c r="B30" s="104"/>
      <c r="C30" s="104"/>
      <c r="D30" s="104"/>
      <c r="E30" s="28"/>
      <c r="F30" s="28"/>
      <c r="G30" s="28"/>
      <c r="H30" s="28"/>
      <c r="I30" s="28"/>
      <c r="J30" s="28"/>
      <c r="K30" s="28"/>
      <c r="L30" s="28"/>
      <c r="M30" s="28"/>
      <c r="N30" s="28"/>
      <c r="O30" s="28"/>
      <c r="P30" s="28"/>
      <c r="Q30" s="28"/>
      <c r="R30" s="28"/>
      <c r="S30" s="28"/>
      <c r="T30" s="28"/>
      <c r="U30" s="28"/>
      <c r="V30" s="30"/>
      <c r="W30" s="30"/>
      <c r="X30" s="30"/>
      <c r="Y30" s="30"/>
      <c r="Z30" s="31" t="s">
        <v>8</v>
      </c>
      <c r="AA30" s="31"/>
      <c r="AB30" s="32"/>
      <c r="AC30" s="32"/>
      <c r="AD30" s="110">
        <f>ROUND(IF(Z30="GBP",V30,V30*AB30),2)</f>
        <v>0</v>
      </c>
      <c r="AE30" s="110"/>
      <c r="AF30" s="110"/>
      <c r="AG30" s="110"/>
    </row>
    <row r="31" spans="2:33" ht="24" customHeight="1" x14ac:dyDescent="0.15">
      <c r="B31" s="26">
        <v>1</v>
      </c>
      <c r="C31" s="111" t="s">
        <v>635</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row>
    <row r="32" spans="2:33" ht="48" customHeight="1" x14ac:dyDescent="0.15">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row>
    <row r="33" spans="2:33" ht="24" customHeight="1" x14ac:dyDescent="0.15">
      <c r="B33" s="26">
        <v>2</v>
      </c>
      <c r="C33" s="111" t="s">
        <v>638</v>
      </c>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row>
    <row r="34" spans="2:33" ht="48" customHeight="1" x14ac:dyDescent="0.15">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row>
    <row r="35" spans="2:33" ht="24" customHeight="1" x14ac:dyDescent="0.15">
      <c r="B35" s="26">
        <v>3</v>
      </c>
      <c r="C35" s="111" t="s">
        <v>636</v>
      </c>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row>
    <row r="36" spans="2:33" ht="48" customHeight="1" x14ac:dyDescent="0.15">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row>
    <row r="37" spans="2:33" ht="12" customHeight="1" x14ac:dyDescent="0.15"/>
    <row r="38" spans="2:33" ht="24" customHeight="1" x14ac:dyDescent="0.15">
      <c r="B38" s="153" t="s">
        <v>9</v>
      </c>
      <c r="C38" s="153"/>
      <c r="D38" s="153"/>
      <c r="E38" s="29" t="s">
        <v>637</v>
      </c>
      <c r="F38" s="29"/>
      <c r="G38" s="29"/>
      <c r="H38" s="29"/>
      <c r="I38" s="29"/>
      <c r="J38" s="29"/>
      <c r="K38" s="29"/>
      <c r="L38" s="29"/>
      <c r="M38" s="29"/>
      <c r="N38" s="29"/>
      <c r="O38" s="29"/>
      <c r="P38" s="29"/>
      <c r="Q38" s="29"/>
      <c r="R38" s="29"/>
      <c r="S38" s="29"/>
      <c r="T38" s="29"/>
      <c r="U38" s="29"/>
      <c r="V38" s="153" t="s">
        <v>4</v>
      </c>
      <c r="W38" s="153"/>
      <c r="X38" s="153"/>
      <c r="Y38" s="153"/>
      <c r="Z38" s="153" t="s">
        <v>5</v>
      </c>
      <c r="AA38" s="153"/>
      <c r="AB38" s="153" t="s">
        <v>6</v>
      </c>
      <c r="AC38" s="153" t="s">
        <v>6</v>
      </c>
      <c r="AD38" s="153" t="s">
        <v>7</v>
      </c>
      <c r="AE38" s="153"/>
      <c r="AF38" s="153"/>
      <c r="AG38" s="153"/>
    </row>
    <row r="39" spans="2:33" ht="24" customHeight="1" x14ac:dyDescent="0.15">
      <c r="B39" s="104"/>
      <c r="C39" s="104"/>
      <c r="D39" s="104"/>
      <c r="E39" s="28"/>
      <c r="F39" s="28"/>
      <c r="G39" s="28"/>
      <c r="H39" s="28"/>
      <c r="I39" s="28"/>
      <c r="J39" s="28"/>
      <c r="K39" s="28"/>
      <c r="L39" s="28"/>
      <c r="M39" s="28"/>
      <c r="N39" s="28"/>
      <c r="O39" s="28"/>
      <c r="P39" s="28"/>
      <c r="Q39" s="28"/>
      <c r="R39" s="28"/>
      <c r="S39" s="28"/>
      <c r="T39" s="28"/>
      <c r="U39" s="28"/>
      <c r="V39" s="30"/>
      <c r="W39" s="30"/>
      <c r="X39" s="30"/>
      <c r="Y39" s="30"/>
      <c r="Z39" s="31" t="s">
        <v>8</v>
      </c>
      <c r="AA39" s="31"/>
      <c r="AB39" s="32"/>
      <c r="AC39" s="32"/>
      <c r="AD39" s="110">
        <f>ROUND(IF(Z39="GBP",V39,V39*AB39),2)</f>
        <v>0</v>
      </c>
      <c r="AE39" s="110"/>
      <c r="AF39" s="110"/>
      <c r="AG39" s="110"/>
    </row>
    <row r="40" spans="2:33" ht="24" customHeight="1" x14ac:dyDescent="0.15">
      <c r="B40" s="26">
        <v>1</v>
      </c>
      <c r="C40" s="111" t="s">
        <v>635</v>
      </c>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row>
    <row r="41" spans="2:33" ht="48" customHeight="1" x14ac:dyDescent="0.15">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row>
    <row r="42" spans="2:33" ht="24" customHeight="1" x14ac:dyDescent="0.15">
      <c r="B42" s="26">
        <v>2</v>
      </c>
      <c r="C42" s="111" t="s">
        <v>638</v>
      </c>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row>
    <row r="43" spans="2:33" ht="48" customHeight="1" x14ac:dyDescent="0.15">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row>
    <row r="44" spans="2:33" ht="24" customHeight="1" x14ac:dyDescent="0.15">
      <c r="B44" s="26">
        <v>3</v>
      </c>
      <c r="C44" s="111" t="s">
        <v>636</v>
      </c>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row>
    <row r="45" spans="2:33" ht="48" customHeight="1" x14ac:dyDescent="0.15">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row>
    <row r="46" spans="2:33" ht="12" customHeight="1" x14ac:dyDescent="0.15"/>
    <row r="47" spans="2:33" ht="24" customHeight="1" x14ac:dyDescent="0.15">
      <c r="V47" s="107" t="s">
        <v>10</v>
      </c>
      <c r="W47" s="107"/>
      <c r="X47" s="107"/>
      <c r="Y47" s="107"/>
      <c r="Z47" s="107"/>
      <c r="AA47" s="107"/>
      <c r="AB47" s="107"/>
      <c r="AC47" s="107"/>
      <c r="AD47" s="54" t="str">
        <f>IF(SUM(AD12,AD21,AD30,AD39)&gt;0,SUM(AD12,AD21,AD30,AD39),"")</f>
        <v/>
      </c>
      <c r="AE47" s="55"/>
      <c r="AF47" s="55"/>
      <c r="AG47" s="56"/>
    </row>
  </sheetData>
  <mergeCells count="85">
    <mergeCell ref="B36:AG36"/>
    <mergeCell ref="B34:AG34"/>
    <mergeCell ref="B32:AG32"/>
    <mergeCell ref="B27:AG27"/>
    <mergeCell ref="B25:AG25"/>
    <mergeCell ref="Z30:AA30"/>
    <mergeCell ref="AB30:AC30"/>
    <mergeCell ref="B30:D30"/>
    <mergeCell ref="V30:Y30"/>
    <mergeCell ref="AB29:AC29"/>
    <mergeCell ref="AD29:AG29"/>
    <mergeCell ref="C33:AG33"/>
    <mergeCell ref="C31:AG31"/>
    <mergeCell ref="C35:AG35"/>
    <mergeCell ref="V47:AC47"/>
    <mergeCell ref="AD47:AG47"/>
    <mergeCell ref="C40:AG40"/>
    <mergeCell ref="C42:AG42"/>
    <mergeCell ref="B45:AG45"/>
    <mergeCell ref="B43:AG43"/>
    <mergeCell ref="B41:AG41"/>
    <mergeCell ref="E39:U39"/>
    <mergeCell ref="C44:AG44"/>
    <mergeCell ref="B39:D39"/>
    <mergeCell ref="V39:Y39"/>
    <mergeCell ref="Z39:AA39"/>
    <mergeCell ref="AB39:AC39"/>
    <mergeCell ref="AD39:AG39"/>
    <mergeCell ref="E38:U38"/>
    <mergeCell ref="Z38:AA38"/>
    <mergeCell ref="AB38:AC38"/>
    <mergeCell ref="AD38:AG38"/>
    <mergeCell ref="B38:D38"/>
    <mergeCell ref="V38:Y38"/>
    <mergeCell ref="C15:AG15"/>
    <mergeCell ref="E12:U12"/>
    <mergeCell ref="B20:D20"/>
    <mergeCell ref="C17:AG17"/>
    <mergeCell ref="AB20:AC20"/>
    <mergeCell ref="AD20:AG20"/>
    <mergeCell ref="E20:U20"/>
    <mergeCell ref="V20:Y20"/>
    <mergeCell ref="Z20:AA20"/>
    <mergeCell ref="B18:AG18"/>
    <mergeCell ref="B16:AG16"/>
    <mergeCell ref="B14:AG14"/>
    <mergeCell ref="B21:D21"/>
    <mergeCell ref="E21:U21"/>
    <mergeCell ref="V21:Y21"/>
    <mergeCell ref="AD30:AG30"/>
    <mergeCell ref="E29:U29"/>
    <mergeCell ref="E30:U30"/>
    <mergeCell ref="AB21:AC21"/>
    <mergeCell ref="AD21:AG21"/>
    <mergeCell ref="Z21:AA21"/>
    <mergeCell ref="C26:AG26"/>
    <mergeCell ref="B29:D29"/>
    <mergeCell ref="V29:Y29"/>
    <mergeCell ref="Z29:AA29"/>
    <mergeCell ref="B23:AG23"/>
    <mergeCell ref="C24:AG24"/>
    <mergeCell ref="C22:AG22"/>
    <mergeCell ref="Z11:AA11"/>
    <mergeCell ref="AB11:AC11"/>
    <mergeCell ref="AD11:AG11"/>
    <mergeCell ref="E11:U11"/>
    <mergeCell ref="C13:AG13"/>
    <mergeCell ref="B12:D12"/>
    <mergeCell ref="V12:Y12"/>
    <mergeCell ref="Z12:AA12"/>
    <mergeCell ref="AB12:AC12"/>
    <mergeCell ref="AD12:AG12"/>
    <mergeCell ref="B11:D11"/>
    <mergeCell ref="V11:Y11"/>
    <mergeCell ref="B1:R1"/>
    <mergeCell ref="B5:AG5"/>
    <mergeCell ref="B6:D6"/>
    <mergeCell ref="E6:Q6"/>
    <mergeCell ref="R6:U6"/>
    <mergeCell ref="V6:AG6"/>
    <mergeCell ref="B7:D7"/>
    <mergeCell ref="E7:AG7"/>
    <mergeCell ref="B8:AG8"/>
    <mergeCell ref="B9:AG9"/>
    <mergeCell ref="B10:AG10"/>
  </mergeCells>
  <dataValidations count="2">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12:AC12 AB21:AC21 AB30:AC30 AB39:AC39" xr:uid="{00000000-0002-0000-0100-000000000000}"/>
    <dataValidation type="date" operator="greaterThan" allowBlank="1" showInputMessage="1" showErrorMessage="1" sqref="B12:D12 B21:D21 B30:D30 B39:D39" xr:uid="{00000000-0002-0000-0100-000001000000}">
      <formula1>1</formula1>
    </dataValidation>
  </dataValidations>
  <printOptions horizontalCentered="1"/>
  <pageMargins left="3.937007874015748E-2" right="3.937007874015748E-2" top="0.23622047244094491" bottom="0.11811023622047245" header="0" footer="0"/>
  <pageSetup paperSize="9" scale="5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Dropdowns!$G$2:$G$172</xm:f>
          </x14:formula1>
          <xm:sqref>Z12:AA12 Z21:AA21 Z30:AA30 Z39:AA39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1"/>
  <sheetViews>
    <sheetView showGridLines="0" showRuler="0" view="pageLayout" zoomScale="70" zoomScaleNormal="80" zoomScaleSheetLayoutView="70" zoomScalePageLayoutView="70" workbookViewId="0">
      <selection activeCell="E11" sqref="E11"/>
    </sheetView>
  </sheetViews>
  <sheetFormatPr baseColWidth="10" defaultColWidth="5.33203125" defaultRowHeight="24" customHeight="1" x14ac:dyDescent="0.2"/>
  <cols>
    <col min="2" max="2" width="6.33203125" customWidth="1"/>
    <col min="3" max="3" width="38.33203125" customWidth="1"/>
    <col min="4" max="4" width="5.1640625" customWidth="1"/>
    <col min="5" max="5" width="6.33203125" customWidth="1"/>
    <col min="6" max="6" width="38.33203125" customWidth="1"/>
    <col min="7" max="7" width="5.1640625" customWidth="1"/>
    <col min="8" max="8" width="6.33203125" customWidth="1"/>
    <col min="9" max="9" width="38.33203125" customWidth="1"/>
  </cols>
  <sheetData>
    <row r="1" spans="2:9" ht="24" customHeight="1" x14ac:dyDescent="0.2">
      <c r="B1" s="154" t="s">
        <v>29</v>
      </c>
      <c r="C1" s="154"/>
      <c r="D1" s="154"/>
      <c r="E1" s="154"/>
      <c r="F1" s="154"/>
      <c r="G1" s="154"/>
      <c r="H1" s="154"/>
      <c r="I1" s="154"/>
    </row>
    <row r="2" spans="2:9" ht="24" customHeight="1" x14ac:dyDescent="0.2">
      <c r="B2" s="155" t="s">
        <v>30</v>
      </c>
      <c r="C2" s="155"/>
      <c r="D2" s="155"/>
      <c r="E2" s="155"/>
      <c r="F2" s="155"/>
      <c r="G2" s="155"/>
      <c r="H2" s="155"/>
      <c r="I2" s="155"/>
    </row>
    <row r="4" spans="2:9" ht="24" customHeight="1" x14ac:dyDescent="0.2">
      <c r="B4" s="6" t="s">
        <v>31</v>
      </c>
      <c r="C4" s="6" t="s">
        <v>32</v>
      </c>
      <c r="D4" s="7"/>
      <c r="E4" s="6" t="s">
        <v>31</v>
      </c>
      <c r="F4" s="6" t="s">
        <v>32</v>
      </c>
      <c r="G4" s="7"/>
      <c r="H4" s="6" t="s">
        <v>31</v>
      </c>
      <c r="I4" s="6" t="s">
        <v>32</v>
      </c>
    </row>
    <row r="5" spans="2:9" ht="15.5" customHeight="1" x14ac:dyDescent="0.2">
      <c r="B5" s="8" t="s">
        <v>33</v>
      </c>
      <c r="C5" s="8" t="s">
        <v>34</v>
      </c>
      <c r="D5" s="7"/>
      <c r="E5" s="8" t="s">
        <v>35</v>
      </c>
      <c r="F5" s="8" t="s">
        <v>36</v>
      </c>
      <c r="G5" s="7"/>
      <c r="H5" s="8" t="s">
        <v>37</v>
      </c>
      <c r="I5" s="8" t="s">
        <v>38</v>
      </c>
    </row>
    <row r="6" spans="2:9" ht="15.5" customHeight="1" x14ac:dyDescent="0.2">
      <c r="B6" s="8" t="s">
        <v>39</v>
      </c>
      <c r="C6" s="8" t="s">
        <v>40</v>
      </c>
      <c r="D6" s="7"/>
      <c r="E6" s="8" t="s">
        <v>41</v>
      </c>
      <c r="F6" s="8" t="s">
        <v>42</v>
      </c>
      <c r="G6" s="7"/>
      <c r="H6" s="8" t="s">
        <v>43</v>
      </c>
      <c r="I6" s="8" t="s">
        <v>44</v>
      </c>
    </row>
    <row r="7" spans="2:9" ht="15.5" customHeight="1" x14ac:dyDescent="0.2">
      <c r="B7" s="8" t="s">
        <v>45</v>
      </c>
      <c r="C7" s="8" t="s">
        <v>46</v>
      </c>
      <c r="D7" s="7"/>
      <c r="E7" s="8" t="s">
        <v>47</v>
      </c>
      <c r="F7" s="8" t="s">
        <v>48</v>
      </c>
      <c r="G7" s="7"/>
      <c r="H7" s="8" t="s">
        <v>49</v>
      </c>
      <c r="I7" s="8" t="s">
        <v>50</v>
      </c>
    </row>
    <row r="8" spans="2:9" ht="15.5" customHeight="1" x14ac:dyDescent="0.2">
      <c r="B8" s="8" t="s">
        <v>51</v>
      </c>
      <c r="C8" s="8" t="s">
        <v>52</v>
      </c>
      <c r="D8" s="7"/>
      <c r="E8" s="8" t="s">
        <v>53</v>
      </c>
      <c r="F8" s="8" t="s">
        <v>54</v>
      </c>
      <c r="G8" s="7"/>
      <c r="H8" s="8" t="s">
        <v>55</v>
      </c>
      <c r="I8" s="8" t="s">
        <v>56</v>
      </c>
    </row>
    <row r="9" spans="2:9" ht="15.5" customHeight="1" x14ac:dyDescent="0.2">
      <c r="B9" s="8" t="s">
        <v>57</v>
      </c>
      <c r="C9" s="8" t="s">
        <v>58</v>
      </c>
      <c r="D9" s="7"/>
      <c r="E9" s="8" t="s">
        <v>59</v>
      </c>
      <c r="F9" s="8" t="s">
        <v>60</v>
      </c>
      <c r="G9" s="7"/>
      <c r="H9" s="8" t="s">
        <v>61</v>
      </c>
      <c r="I9" s="8" t="s">
        <v>62</v>
      </c>
    </row>
    <row r="10" spans="2:9" ht="15.5" customHeight="1" x14ac:dyDescent="0.2">
      <c r="B10" s="8" t="s">
        <v>63</v>
      </c>
      <c r="C10" s="8" t="s">
        <v>64</v>
      </c>
      <c r="D10" s="7"/>
      <c r="E10" s="8" t="s">
        <v>65</v>
      </c>
      <c r="F10" s="8" t="s">
        <v>66</v>
      </c>
      <c r="G10" s="7"/>
      <c r="H10" s="8" t="s">
        <v>67</v>
      </c>
      <c r="I10" s="8" t="s">
        <v>68</v>
      </c>
    </row>
    <row r="11" spans="2:9" ht="15.5" customHeight="1" x14ac:dyDescent="0.2">
      <c r="B11" s="8" t="s">
        <v>69</v>
      </c>
      <c r="C11" s="8" t="s">
        <v>70</v>
      </c>
      <c r="D11" s="7"/>
      <c r="E11" s="8" t="s">
        <v>71</v>
      </c>
      <c r="F11" s="8" t="s">
        <v>72</v>
      </c>
      <c r="G11" s="7"/>
      <c r="H11" s="8" t="s">
        <v>73</v>
      </c>
      <c r="I11" s="8" t="s">
        <v>74</v>
      </c>
    </row>
    <row r="12" spans="2:9" ht="15.5" customHeight="1" x14ac:dyDescent="0.2">
      <c r="B12" s="8" t="s">
        <v>75</v>
      </c>
      <c r="C12" s="8" t="s">
        <v>76</v>
      </c>
      <c r="D12" s="7"/>
      <c r="E12" s="8" t="s">
        <v>77</v>
      </c>
      <c r="F12" s="8" t="s">
        <v>78</v>
      </c>
      <c r="G12" s="7"/>
      <c r="H12" s="8" t="s">
        <v>79</v>
      </c>
      <c r="I12" s="8" t="s">
        <v>80</v>
      </c>
    </row>
    <row r="13" spans="2:9" ht="15.5" customHeight="1" x14ac:dyDescent="0.2">
      <c r="B13" s="8" t="s">
        <v>81</v>
      </c>
      <c r="C13" s="8" t="s">
        <v>82</v>
      </c>
      <c r="D13" s="7"/>
      <c r="E13" s="8" t="s">
        <v>83</v>
      </c>
      <c r="F13" s="8" t="s">
        <v>84</v>
      </c>
      <c r="G13" s="7"/>
      <c r="H13" s="8" t="s">
        <v>85</v>
      </c>
      <c r="I13" s="8" t="s">
        <v>86</v>
      </c>
    </row>
    <row r="14" spans="2:9" ht="15.5" customHeight="1" x14ac:dyDescent="0.2">
      <c r="B14" s="8" t="s">
        <v>87</v>
      </c>
      <c r="C14" s="8" t="s">
        <v>88</v>
      </c>
      <c r="D14" s="7"/>
      <c r="E14" s="8" t="s">
        <v>89</v>
      </c>
      <c r="F14" s="8" t="s">
        <v>90</v>
      </c>
      <c r="G14" s="7"/>
      <c r="H14" s="8" t="s">
        <v>91</v>
      </c>
      <c r="I14" s="8" t="s">
        <v>92</v>
      </c>
    </row>
    <row r="15" spans="2:9" ht="15.5" customHeight="1" x14ac:dyDescent="0.2">
      <c r="B15" s="8" t="s">
        <v>93</v>
      </c>
      <c r="C15" s="8" t="s">
        <v>94</v>
      </c>
      <c r="D15" s="7"/>
      <c r="E15" s="8" t="s">
        <v>95</v>
      </c>
      <c r="F15" s="8" t="s">
        <v>96</v>
      </c>
      <c r="G15" s="7"/>
      <c r="H15" s="8" t="s">
        <v>97</v>
      </c>
      <c r="I15" s="8" t="s">
        <v>98</v>
      </c>
    </row>
    <row r="16" spans="2:9" ht="15.5" customHeight="1" x14ac:dyDescent="0.2">
      <c r="B16" s="8" t="s">
        <v>99</v>
      </c>
      <c r="C16" s="8" t="s">
        <v>100</v>
      </c>
      <c r="D16" s="7"/>
      <c r="E16" s="8" t="s">
        <v>101</v>
      </c>
      <c r="F16" s="8" t="s">
        <v>102</v>
      </c>
      <c r="G16" s="7"/>
      <c r="H16" s="8" t="s">
        <v>103</v>
      </c>
      <c r="I16" s="8" t="s">
        <v>104</v>
      </c>
    </row>
    <row r="17" spans="2:9" ht="15.5" customHeight="1" x14ac:dyDescent="0.2">
      <c r="B17" s="8" t="s">
        <v>105</v>
      </c>
      <c r="C17" s="8" t="s">
        <v>106</v>
      </c>
      <c r="D17" s="7"/>
      <c r="E17" s="8" t="s">
        <v>107</v>
      </c>
      <c r="F17" s="8" t="s">
        <v>108</v>
      </c>
      <c r="G17" s="7"/>
      <c r="H17" s="8" t="s">
        <v>109</v>
      </c>
      <c r="I17" s="8" t="s">
        <v>110</v>
      </c>
    </row>
    <row r="18" spans="2:9" ht="15.5" customHeight="1" x14ac:dyDescent="0.2">
      <c r="B18" s="8" t="s">
        <v>111</v>
      </c>
      <c r="C18" s="8" t="s">
        <v>112</v>
      </c>
      <c r="D18" s="7"/>
      <c r="E18" s="8" t="s">
        <v>113</v>
      </c>
      <c r="F18" s="8" t="s">
        <v>114</v>
      </c>
      <c r="G18" s="7"/>
      <c r="H18" s="8" t="s">
        <v>115</v>
      </c>
      <c r="I18" s="8" t="s">
        <v>116</v>
      </c>
    </row>
    <row r="19" spans="2:9" ht="15.5" customHeight="1" x14ac:dyDescent="0.2">
      <c r="B19" s="8" t="s">
        <v>117</v>
      </c>
      <c r="C19" s="8" t="s">
        <v>118</v>
      </c>
      <c r="D19" s="7"/>
      <c r="E19" s="8" t="s">
        <v>119</v>
      </c>
      <c r="F19" s="8" t="s">
        <v>120</v>
      </c>
      <c r="G19" s="7"/>
      <c r="H19" s="8" t="s">
        <v>121</v>
      </c>
      <c r="I19" s="8" t="s">
        <v>122</v>
      </c>
    </row>
    <row r="20" spans="2:9" ht="15.5" customHeight="1" x14ac:dyDescent="0.2">
      <c r="B20" s="8" t="s">
        <v>123</v>
      </c>
      <c r="C20" s="8" t="s">
        <v>124</v>
      </c>
      <c r="D20" s="7"/>
      <c r="E20" s="8" t="s">
        <v>125</v>
      </c>
      <c r="F20" s="8" t="s">
        <v>126</v>
      </c>
      <c r="G20" s="7"/>
      <c r="H20" s="8" t="s">
        <v>127</v>
      </c>
      <c r="I20" s="8" t="s">
        <v>128</v>
      </c>
    </row>
    <row r="21" spans="2:9" ht="15.5" customHeight="1" x14ac:dyDescent="0.2">
      <c r="B21" s="8" t="s">
        <v>129</v>
      </c>
      <c r="C21" s="8" t="s">
        <v>130</v>
      </c>
      <c r="D21" s="7"/>
      <c r="E21" s="8" t="s">
        <v>131</v>
      </c>
      <c r="F21" s="8" t="s">
        <v>132</v>
      </c>
      <c r="G21" s="7"/>
      <c r="H21" s="8" t="s">
        <v>133</v>
      </c>
      <c r="I21" s="8" t="s">
        <v>134</v>
      </c>
    </row>
    <row r="22" spans="2:9" ht="15.5" customHeight="1" x14ac:dyDescent="0.2">
      <c r="B22" s="8" t="s">
        <v>135</v>
      </c>
      <c r="C22" s="8" t="s">
        <v>136</v>
      </c>
      <c r="D22" s="7"/>
      <c r="E22" s="8" t="s">
        <v>137</v>
      </c>
      <c r="F22" s="8" t="s">
        <v>138</v>
      </c>
      <c r="G22" s="7"/>
      <c r="H22" s="8" t="s">
        <v>139</v>
      </c>
      <c r="I22" s="8" t="s">
        <v>140</v>
      </c>
    </row>
    <row r="23" spans="2:9" ht="15.5" customHeight="1" x14ac:dyDescent="0.2">
      <c r="B23" s="8" t="s">
        <v>141</v>
      </c>
      <c r="C23" s="8" t="s">
        <v>142</v>
      </c>
      <c r="D23" s="7"/>
      <c r="E23" s="8" t="s">
        <v>143</v>
      </c>
      <c r="F23" s="8" t="s">
        <v>144</v>
      </c>
      <c r="G23" s="7"/>
      <c r="H23" s="8" t="s">
        <v>145</v>
      </c>
      <c r="I23" s="8" t="s">
        <v>146</v>
      </c>
    </row>
    <row r="24" spans="2:9" ht="15.5" customHeight="1" x14ac:dyDescent="0.2">
      <c r="B24" s="8" t="s">
        <v>147</v>
      </c>
      <c r="C24" s="8" t="s">
        <v>148</v>
      </c>
      <c r="D24" s="7"/>
      <c r="E24" s="8" t="s">
        <v>149</v>
      </c>
      <c r="F24" s="8" t="s">
        <v>150</v>
      </c>
      <c r="G24" s="7"/>
      <c r="H24" s="8" t="s">
        <v>151</v>
      </c>
      <c r="I24" s="8" t="s">
        <v>152</v>
      </c>
    </row>
    <row r="25" spans="2:9" ht="15.5" customHeight="1" x14ac:dyDescent="0.2">
      <c r="B25" s="8" t="s">
        <v>153</v>
      </c>
      <c r="C25" s="8" t="s">
        <v>154</v>
      </c>
      <c r="D25" s="7"/>
      <c r="E25" s="8" t="s">
        <v>155</v>
      </c>
      <c r="F25" s="8" t="s">
        <v>156</v>
      </c>
      <c r="G25" s="7"/>
      <c r="H25" s="8" t="s">
        <v>157</v>
      </c>
      <c r="I25" s="8" t="s">
        <v>158</v>
      </c>
    </row>
    <row r="26" spans="2:9" ht="15.5" customHeight="1" x14ac:dyDescent="0.2">
      <c r="B26" s="8" t="s">
        <v>159</v>
      </c>
      <c r="C26" s="8" t="s">
        <v>160</v>
      </c>
      <c r="D26" s="7"/>
      <c r="E26" s="8" t="s">
        <v>161</v>
      </c>
      <c r="F26" s="8" t="s">
        <v>162</v>
      </c>
      <c r="G26" s="7"/>
      <c r="H26" s="8" t="s">
        <v>163</v>
      </c>
      <c r="I26" s="8" t="s">
        <v>164</v>
      </c>
    </row>
    <row r="27" spans="2:9" ht="15.5" customHeight="1" x14ac:dyDescent="0.2">
      <c r="B27" s="8" t="s">
        <v>165</v>
      </c>
      <c r="C27" s="8" t="s">
        <v>166</v>
      </c>
      <c r="D27" s="7"/>
      <c r="E27" s="8" t="s">
        <v>167</v>
      </c>
      <c r="F27" s="8" t="s">
        <v>168</v>
      </c>
      <c r="G27" s="7"/>
      <c r="H27" s="8" t="s">
        <v>169</v>
      </c>
      <c r="I27" s="8" t="s">
        <v>170</v>
      </c>
    </row>
    <row r="28" spans="2:9" ht="15.5" customHeight="1" x14ac:dyDescent="0.2">
      <c r="B28" s="8" t="s">
        <v>171</v>
      </c>
      <c r="C28" s="8" t="s">
        <v>172</v>
      </c>
      <c r="D28" s="7"/>
      <c r="E28" s="8" t="s">
        <v>173</v>
      </c>
      <c r="F28" s="8" t="s">
        <v>174</v>
      </c>
      <c r="G28" s="7"/>
      <c r="H28" s="8" t="s">
        <v>175</v>
      </c>
      <c r="I28" s="8" t="s">
        <v>176</v>
      </c>
    </row>
    <row r="29" spans="2:9" ht="15.5" customHeight="1" x14ac:dyDescent="0.2">
      <c r="B29" s="8" t="s">
        <v>177</v>
      </c>
      <c r="C29" s="8" t="s">
        <v>178</v>
      </c>
      <c r="D29" s="7"/>
      <c r="E29" s="8" t="s">
        <v>179</v>
      </c>
      <c r="F29" s="8" t="s">
        <v>180</v>
      </c>
      <c r="G29" s="7"/>
      <c r="H29" s="8" t="s">
        <v>181</v>
      </c>
      <c r="I29" s="8" t="s">
        <v>182</v>
      </c>
    </row>
    <row r="30" spans="2:9" ht="15.5" customHeight="1" x14ac:dyDescent="0.2">
      <c r="B30" s="8" t="s">
        <v>183</v>
      </c>
      <c r="C30" s="8" t="s">
        <v>184</v>
      </c>
      <c r="D30" s="7"/>
      <c r="E30" s="8" t="s">
        <v>185</v>
      </c>
      <c r="F30" s="8" t="s">
        <v>186</v>
      </c>
      <c r="G30" s="7"/>
      <c r="H30" s="8" t="s">
        <v>187</v>
      </c>
      <c r="I30" s="8" t="s">
        <v>188</v>
      </c>
    </row>
    <row r="31" spans="2:9" ht="15.5" customHeight="1" x14ac:dyDescent="0.2">
      <c r="B31" s="8" t="s">
        <v>189</v>
      </c>
      <c r="C31" s="8" t="s">
        <v>190</v>
      </c>
      <c r="D31" s="7"/>
      <c r="E31" s="8" t="s">
        <v>191</v>
      </c>
      <c r="F31" s="8" t="s">
        <v>192</v>
      </c>
      <c r="G31" s="7"/>
      <c r="H31" s="8" t="s">
        <v>193</v>
      </c>
      <c r="I31" s="8" t="s">
        <v>194</v>
      </c>
    </row>
    <row r="32" spans="2:9" ht="15.5" customHeight="1" x14ac:dyDescent="0.2">
      <c r="B32" s="8" t="s">
        <v>195</v>
      </c>
      <c r="C32" s="8" t="s">
        <v>196</v>
      </c>
      <c r="D32" s="7"/>
      <c r="E32" s="8" t="s">
        <v>197</v>
      </c>
      <c r="F32" s="8" t="s">
        <v>198</v>
      </c>
      <c r="G32" s="7"/>
      <c r="H32" s="8" t="s">
        <v>199</v>
      </c>
      <c r="I32" s="8" t="s">
        <v>200</v>
      </c>
    </row>
    <row r="33" spans="2:9" ht="15.5" customHeight="1" x14ac:dyDescent="0.2">
      <c r="B33" s="8" t="s">
        <v>201</v>
      </c>
      <c r="C33" s="8" t="s">
        <v>202</v>
      </c>
      <c r="D33" s="7"/>
      <c r="E33" s="8" t="s">
        <v>203</v>
      </c>
      <c r="F33" s="8" t="s">
        <v>204</v>
      </c>
      <c r="G33" s="7"/>
      <c r="H33" s="8" t="s">
        <v>205</v>
      </c>
      <c r="I33" s="8" t="s">
        <v>206</v>
      </c>
    </row>
    <row r="34" spans="2:9" ht="15.5" customHeight="1" x14ac:dyDescent="0.2">
      <c r="B34" s="8" t="s">
        <v>207</v>
      </c>
      <c r="C34" s="8" t="s">
        <v>208</v>
      </c>
      <c r="D34" s="7"/>
      <c r="E34" s="8" t="s">
        <v>209</v>
      </c>
      <c r="F34" s="8" t="s">
        <v>210</v>
      </c>
      <c r="G34" s="7"/>
      <c r="H34" s="8" t="s">
        <v>211</v>
      </c>
      <c r="I34" s="8" t="s">
        <v>212</v>
      </c>
    </row>
    <row r="35" spans="2:9" ht="15.5" customHeight="1" x14ac:dyDescent="0.2">
      <c r="B35" s="8" t="s">
        <v>213</v>
      </c>
      <c r="C35" s="8" t="s">
        <v>214</v>
      </c>
      <c r="D35" s="7"/>
      <c r="E35" s="8" t="s">
        <v>215</v>
      </c>
      <c r="F35" s="8" t="s">
        <v>216</v>
      </c>
      <c r="G35" s="7"/>
      <c r="H35" s="8" t="s">
        <v>217</v>
      </c>
      <c r="I35" s="8" t="s">
        <v>218</v>
      </c>
    </row>
    <row r="36" spans="2:9" ht="15.5" customHeight="1" x14ac:dyDescent="0.2">
      <c r="B36" s="8" t="s">
        <v>219</v>
      </c>
      <c r="C36" s="8" t="s">
        <v>220</v>
      </c>
      <c r="D36" s="7"/>
      <c r="E36" s="8" t="s">
        <v>221</v>
      </c>
      <c r="F36" s="8" t="s">
        <v>222</v>
      </c>
      <c r="G36" s="7"/>
      <c r="H36" s="8" t="s">
        <v>223</v>
      </c>
      <c r="I36" s="8" t="s">
        <v>224</v>
      </c>
    </row>
    <row r="37" spans="2:9" ht="15.5" customHeight="1" x14ac:dyDescent="0.2">
      <c r="B37" s="8" t="s">
        <v>225</v>
      </c>
      <c r="C37" s="8" t="s">
        <v>226</v>
      </c>
      <c r="D37" s="7"/>
      <c r="E37" s="8" t="s">
        <v>227</v>
      </c>
      <c r="F37" s="8" t="s">
        <v>228</v>
      </c>
      <c r="G37" s="7"/>
      <c r="H37" s="8" t="s">
        <v>229</v>
      </c>
      <c r="I37" s="8" t="s">
        <v>230</v>
      </c>
    </row>
    <row r="38" spans="2:9" ht="15.5" customHeight="1" x14ac:dyDescent="0.2">
      <c r="B38" s="8" t="s">
        <v>231</v>
      </c>
      <c r="C38" s="8" t="s">
        <v>232</v>
      </c>
      <c r="D38" s="7"/>
      <c r="E38" s="8" t="s">
        <v>233</v>
      </c>
      <c r="F38" s="8" t="s">
        <v>234</v>
      </c>
      <c r="G38" s="7"/>
      <c r="H38" s="8" t="s">
        <v>235</v>
      </c>
      <c r="I38" s="8" t="s">
        <v>236</v>
      </c>
    </row>
    <row r="39" spans="2:9" ht="15.5" customHeight="1" x14ac:dyDescent="0.2">
      <c r="B39" s="8" t="s">
        <v>237</v>
      </c>
      <c r="C39" s="8" t="s">
        <v>238</v>
      </c>
      <c r="D39" s="7"/>
      <c r="E39" s="8" t="s">
        <v>239</v>
      </c>
      <c r="F39" s="8" t="s">
        <v>240</v>
      </c>
      <c r="G39" s="7"/>
      <c r="H39" s="8" t="s">
        <v>241</v>
      </c>
      <c r="I39" s="8" t="s">
        <v>242</v>
      </c>
    </row>
    <row r="40" spans="2:9" ht="15.5" customHeight="1" x14ac:dyDescent="0.2">
      <c r="B40" s="8" t="s">
        <v>243</v>
      </c>
      <c r="C40" s="8" t="s">
        <v>244</v>
      </c>
      <c r="D40" s="7"/>
      <c r="E40" s="8" t="s">
        <v>245</v>
      </c>
      <c r="F40" s="8" t="s">
        <v>246</v>
      </c>
      <c r="G40" s="7"/>
      <c r="H40" s="8" t="s">
        <v>247</v>
      </c>
      <c r="I40" s="8" t="s">
        <v>248</v>
      </c>
    </row>
    <row r="41" spans="2:9" ht="15.5" customHeight="1" x14ac:dyDescent="0.2">
      <c r="B41" s="8" t="s">
        <v>249</v>
      </c>
      <c r="C41" s="8" t="s">
        <v>250</v>
      </c>
      <c r="D41" s="7"/>
      <c r="E41" s="8" t="s">
        <v>251</v>
      </c>
      <c r="F41" s="8" t="s">
        <v>252</v>
      </c>
      <c r="G41" s="7"/>
      <c r="H41" s="8" t="s">
        <v>253</v>
      </c>
      <c r="I41" s="8" t="s">
        <v>254</v>
      </c>
    </row>
    <row r="42" spans="2:9" ht="15.5" customHeight="1" x14ac:dyDescent="0.2">
      <c r="B42" s="8" t="s">
        <v>255</v>
      </c>
      <c r="C42" s="8" t="s">
        <v>256</v>
      </c>
      <c r="D42" s="7"/>
      <c r="E42" s="8" t="s">
        <v>257</v>
      </c>
      <c r="F42" s="8" t="s">
        <v>258</v>
      </c>
      <c r="G42" s="7"/>
      <c r="H42" s="8" t="s">
        <v>259</v>
      </c>
      <c r="I42" s="8" t="s">
        <v>260</v>
      </c>
    </row>
    <row r="43" spans="2:9" ht="15.5" customHeight="1" x14ac:dyDescent="0.2">
      <c r="B43" s="8" t="s">
        <v>261</v>
      </c>
      <c r="C43" s="8" t="s">
        <v>262</v>
      </c>
      <c r="D43" s="7"/>
      <c r="E43" s="8" t="s">
        <v>263</v>
      </c>
      <c r="F43" s="8" t="s">
        <v>264</v>
      </c>
      <c r="G43" s="7"/>
      <c r="H43" s="8" t="s">
        <v>265</v>
      </c>
      <c r="I43" s="8" t="s">
        <v>266</v>
      </c>
    </row>
    <row r="44" spans="2:9" ht="15.5" customHeight="1" x14ac:dyDescent="0.2">
      <c r="B44" s="8" t="s">
        <v>267</v>
      </c>
      <c r="C44" s="8" t="s">
        <v>268</v>
      </c>
      <c r="D44" s="7"/>
      <c r="E44" s="8" t="s">
        <v>269</v>
      </c>
      <c r="F44" s="8" t="s">
        <v>270</v>
      </c>
      <c r="G44" s="7"/>
      <c r="H44" s="8" t="s">
        <v>271</v>
      </c>
      <c r="I44" s="8" t="s">
        <v>272</v>
      </c>
    </row>
    <row r="45" spans="2:9" ht="15.5" customHeight="1" x14ac:dyDescent="0.2">
      <c r="B45" s="8" t="s">
        <v>273</v>
      </c>
      <c r="C45" s="8" t="s">
        <v>274</v>
      </c>
      <c r="D45" s="7"/>
      <c r="E45" s="8" t="s">
        <v>275</v>
      </c>
      <c r="F45" s="8" t="s">
        <v>276</v>
      </c>
      <c r="G45" s="7"/>
      <c r="H45" s="8" t="s">
        <v>277</v>
      </c>
      <c r="I45" s="8" t="s">
        <v>278</v>
      </c>
    </row>
    <row r="46" spans="2:9" ht="15.5" customHeight="1" x14ac:dyDescent="0.2">
      <c r="B46" s="8" t="s">
        <v>279</v>
      </c>
      <c r="C46" s="8" t="s">
        <v>280</v>
      </c>
      <c r="D46" s="7"/>
      <c r="E46" s="8" t="s">
        <v>281</v>
      </c>
      <c r="F46" s="8" t="s">
        <v>282</v>
      </c>
      <c r="G46" s="7"/>
      <c r="H46" s="8" t="s">
        <v>283</v>
      </c>
      <c r="I46" s="8" t="s">
        <v>284</v>
      </c>
    </row>
    <row r="47" spans="2:9" ht="15.5" customHeight="1" x14ac:dyDescent="0.2">
      <c r="B47" s="8" t="s">
        <v>285</v>
      </c>
      <c r="C47" s="8" t="s">
        <v>286</v>
      </c>
      <c r="D47" s="7"/>
      <c r="E47" s="8" t="s">
        <v>287</v>
      </c>
      <c r="F47" s="8" t="s">
        <v>288</v>
      </c>
      <c r="G47" s="7"/>
      <c r="H47" s="8" t="s">
        <v>289</v>
      </c>
      <c r="I47" s="8" t="s">
        <v>290</v>
      </c>
    </row>
    <row r="48" spans="2:9" ht="15.5" customHeight="1" x14ac:dyDescent="0.2">
      <c r="B48" s="8" t="s">
        <v>291</v>
      </c>
      <c r="C48" s="8" t="s">
        <v>292</v>
      </c>
      <c r="D48" s="7"/>
      <c r="E48" s="8" t="s">
        <v>293</v>
      </c>
      <c r="F48" s="8" t="s">
        <v>294</v>
      </c>
      <c r="G48" s="7"/>
      <c r="H48" s="8" t="s">
        <v>295</v>
      </c>
      <c r="I48" s="8" t="s">
        <v>296</v>
      </c>
    </row>
    <row r="49" spans="2:9" ht="15.5" customHeight="1" x14ac:dyDescent="0.2">
      <c r="B49" s="8" t="s">
        <v>297</v>
      </c>
      <c r="C49" s="8" t="s">
        <v>298</v>
      </c>
      <c r="D49" s="7"/>
      <c r="E49" s="8" t="s">
        <v>299</v>
      </c>
      <c r="F49" s="8" t="s">
        <v>300</v>
      </c>
      <c r="G49" s="7"/>
      <c r="H49" s="8" t="s">
        <v>301</v>
      </c>
      <c r="I49" s="8" t="s">
        <v>302</v>
      </c>
    </row>
    <row r="50" spans="2:9" ht="15.5" customHeight="1" x14ac:dyDescent="0.2">
      <c r="B50" s="8" t="s">
        <v>303</v>
      </c>
      <c r="C50" s="8" t="s">
        <v>304</v>
      </c>
      <c r="D50" s="7"/>
      <c r="E50" s="8" t="s">
        <v>305</v>
      </c>
      <c r="F50" s="8" t="s">
        <v>306</v>
      </c>
      <c r="G50" s="7"/>
      <c r="H50" s="8" t="s">
        <v>307</v>
      </c>
      <c r="I50" s="8" t="s">
        <v>308</v>
      </c>
    </row>
    <row r="51" spans="2:9" ht="15.5" customHeight="1" x14ac:dyDescent="0.2">
      <c r="B51" s="8" t="s">
        <v>309</v>
      </c>
      <c r="C51" s="8" t="s">
        <v>310</v>
      </c>
      <c r="D51" s="7"/>
      <c r="E51" s="8" t="s">
        <v>311</v>
      </c>
      <c r="F51" s="8" t="s">
        <v>312</v>
      </c>
      <c r="G51" s="7"/>
      <c r="H51" s="8" t="s">
        <v>313</v>
      </c>
      <c r="I51" s="8" t="s">
        <v>314</v>
      </c>
    </row>
    <row r="52" spans="2:9" ht="15.5" customHeight="1" x14ac:dyDescent="0.2">
      <c r="B52" s="8" t="s">
        <v>8</v>
      </c>
      <c r="C52" s="8" t="s">
        <v>315</v>
      </c>
      <c r="D52" s="7"/>
      <c r="E52" s="8" t="s">
        <v>316</v>
      </c>
      <c r="F52" s="8" t="s">
        <v>317</v>
      </c>
      <c r="G52" s="7"/>
      <c r="H52" s="8" t="s">
        <v>318</v>
      </c>
      <c r="I52" s="8" t="s">
        <v>319</v>
      </c>
    </row>
    <row r="53" spans="2:9" ht="15.5" customHeight="1" x14ac:dyDescent="0.2">
      <c r="B53" s="8" t="s">
        <v>320</v>
      </c>
      <c r="C53" s="8" t="s">
        <v>321</v>
      </c>
      <c r="D53" s="7"/>
      <c r="E53" s="8" t="s">
        <v>322</v>
      </c>
      <c r="F53" s="8" t="s">
        <v>323</v>
      </c>
      <c r="G53" s="7"/>
      <c r="H53" s="8" t="s">
        <v>324</v>
      </c>
      <c r="I53" s="8" t="s">
        <v>325</v>
      </c>
    </row>
    <row r="54" spans="2:9" ht="15.5" customHeight="1" x14ac:dyDescent="0.2">
      <c r="B54" s="8" t="s">
        <v>326</v>
      </c>
      <c r="C54" s="8" t="s">
        <v>327</v>
      </c>
      <c r="D54" s="7"/>
      <c r="E54" s="8" t="s">
        <v>328</v>
      </c>
      <c r="F54" s="8" t="s">
        <v>329</v>
      </c>
      <c r="G54" s="7"/>
      <c r="H54" s="8" t="s">
        <v>330</v>
      </c>
      <c r="I54" s="8" t="s">
        <v>331</v>
      </c>
    </row>
    <row r="55" spans="2:9" ht="15.5" customHeight="1" x14ac:dyDescent="0.2">
      <c r="B55" s="8" t="s">
        <v>332</v>
      </c>
      <c r="C55" s="8" t="s">
        <v>333</v>
      </c>
      <c r="D55" s="7"/>
      <c r="E55" s="8" t="s">
        <v>334</v>
      </c>
      <c r="F55" s="8" t="s">
        <v>335</v>
      </c>
      <c r="G55" s="7"/>
      <c r="H55" s="8" t="s">
        <v>336</v>
      </c>
      <c r="I55" s="8" t="s">
        <v>337</v>
      </c>
    </row>
    <row r="56" spans="2:9" ht="15.5" customHeight="1" x14ac:dyDescent="0.2">
      <c r="B56" s="8" t="s">
        <v>338</v>
      </c>
      <c r="C56" s="8" t="s">
        <v>339</v>
      </c>
      <c r="D56" s="7"/>
      <c r="E56" s="8" t="s">
        <v>340</v>
      </c>
      <c r="F56" s="8" t="s">
        <v>341</v>
      </c>
      <c r="G56" s="7"/>
      <c r="H56" s="8" t="s">
        <v>342</v>
      </c>
      <c r="I56" s="8" t="s">
        <v>343</v>
      </c>
    </row>
    <row r="57" spans="2:9" ht="15.5" customHeight="1" x14ac:dyDescent="0.2">
      <c r="B57" s="8" t="s">
        <v>344</v>
      </c>
      <c r="C57" s="8" t="s">
        <v>345</v>
      </c>
      <c r="D57" s="7"/>
      <c r="E57" s="8" t="s">
        <v>346</v>
      </c>
      <c r="F57" s="8" t="s">
        <v>347</v>
      </c>
      <c r="G57" s="7"/>
      <c r="H57" s="8" t="s">
        <v>348</v>
      </c>
      <c r="I57" s="8" t="s">
        <v>349</v>
      </c>
    </row>
    <row r="58" spans="2:9" ht="15.5" customHeight="1" x14ac:dyDescent="0.2">
      <c r="B58" s="8" t="s">
        <v>350</v>
      </c>
      <c r="C58" s="8" t="s">
        <v>351</v>
      </c>
      <c r="D58" s="7"/>
      <c r="E58" s="8" t="s">
        <v>352</v>
      </c>
      <c r="F58" s="8" t="s">
        <v>353</v>
      </c>
      <c r="G58" s="7"/>
      <c r="H58" s="8" t="s">
        <v>354</v>
      </c>
      <c r="I58" s="8" t="s">
        <v>355</v>
      </c>
    </row>
    <row r="59" spans="2:9" ht="15.5" customHeight="1" x14ac:dyDescent="0.2">
      <c r="B59" s="8" t="s">
        <v>356</v>
      </c>
      <c r="C59" s="8" t="s">
        <v>357</v>
      </c>
      <c r="D59" s="7"/>
      <c r="E59" s="8" t="s">
        <v>358</v>
      </c>
      <c r="F59" s="8" t="s">
        <v>359</v>
      </c>
      <c r="G59" s="7"/>
      <c r="H59" s="8" t="s">
        <v>360</v>
      </c>
      <c r="I59" s="8" t="s">
        <v>361</v>
      </c>
    </row>
    <row r="60" spans="2:9" ht="15.5" customHeight="1" x14ac:dyDescent="0.2">
      <c r="B60" s="8" t="s">
        <v>362</v>
      </c>
      <c r="C60" s="8" t="s">
        <v>363</v>
      </c>
      <c r="D60" s="7"/>
      <c r="E60" s="8" t="s">
        <v>364</v>
      </c>
      <c r="F60" s="8" t="s">
        <v>365</v>
      </c>
      <c r="G60" s="7"/>
      <c r="H60" s="8" t="s">
        <v>366</v>
      </c>
      <c r="I60" s="8" t="s">
        <v>367</v>
      </c>
    </row>
    <row r="61" spans="2:9" ht="15.5" customHeight="1" x14ac:dyDescent="0.2">
      <c r="B61" s="8" t="s">
        <v>368</v>
      </c>
      <c r="C61" s="8" t="s">
        <v>369</v>
      </c>
      <c r="D61" s="7"/>
      <c r="E61" s="8" t="s">
        <v>370</v>
      </c>
      <c r="F61" s="8" t="s">
        <v>371</v>
      </c>
      <c r="G61" s="7"/>
      <c r="H61" s="8" t="s">
        <v>372</v>
      </c>
      <c r="I61" s="8" t="s">
        <v>373</v>
      </c>
    </row>
  </sheetData>
  <sheetProtection algorithmName="SHA-512" hashValue="QylQNXBxjpCE8BAOXgJABX7bGAdipeOnAqX5s+teZnGp9h7L67GQnHfs761c5OHKwLihwnS6L3otjc96CdJIfQ==" saltValue="FJFt33Rb64q2/wA6NSOVVg=="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7"/>
  <sheetViews>
    <sheetView showGridLines="0" topLeftCell="A70" workbookViewId="0"/>
  </sheetViews>
  <sheetFormatPr baseColWidth="10" defaultColWidth="8.83203125" defaultRowHeight="15" x14ac:dyDescent="0.2"/>
  <cols>
    <col min="1" max="1" width="11.5" bestFit="1" customWidth="1"/>
    <col min="3" max="3" width="25.6640625" bestFit="1" customWidth="1"/>
    <col min="5" max="5" width="44.33203125" bestFit="1" customWidth="1"/>
    <col min="7" max="7" width="12.1640625" customWidth="1"/>
    <col min="11" max="11" width="25.6640625" bestFit="1" customWidth="1"/>
  </cols>
  <sheetData>
    <row r="1" spans="1:9" x14ac:dyDescent="0.2">
      <c r="A1" t="s">
        <v>374</v>
      </c>
      <c r="C1" t="s">
        <v>375</v>
      </c>
      <c r="E1" t="s">
        <v>376</v>
      </c>
      <c r="G1" t="s">
        <v>32</v>
      </c>
      <c r="I1" t="s">
        <v>377</v>
      </c>
    </row>
    <row r="2" spans="1:9" x14ac:dyDescent="0.2">
      <c r="G2" t="s">
        <v>8</v>
      </c>
    </row>
    <row r="3" spans="1:9" x14ac:dyDescent="0.2">
      <c r="A3">
        <v>1</v>
      </c>
      <c r="C3" t="s">
        <v>378</v>
      </c>
      <c r="E3" t="s">
        <v>379</v>
      </c>
      <c r="G3" t="s">
        <v>253</v>
      </c>
      <c r="I3" t="s">
        <v>380</v>
      </c>
    </row>
    <row r="4" spans="1:9" x14ac:dyDescent="0.2">
      <c r="A4">
        <v>2</v>
      </c>
      <c r="C4" t="s">
        <v>381</v>
      </c>
      <c r="E4" t="s">
        <v>382</v>
      </c>
      <c r="G4" t="s">
        <v>297</v>
      </c>
      <c r="I4" t="s">
        <v>383</v>
      </c>
    </row>
    <row r="5" spans="1:9" x14ac:dyDescent="0.2">
      <c r="A5">
        <v>3</v>
      </c>
      <c r="C5" t="s">
        <v>384</v>
      </c>
      <c r="E5" t="s">
        <v>385</v>
      </c>
      <c r="G5" t="s">
        <v>33</v>
      </c>
      <c r="I5" t="s">
        <v>386</v>
      </c>
    </row>
    <row r="6" spans="1:9" x14ac:dyDescent="0.2">
      <c r="A6">
        <v>4</v>
      </c>
      <c r="C6" t="s">
        <v>387</v>
      </c>
      <c r="E6" t="s">
        <v>388</v>
      </c>
      <c r="G6" t="s">
        <v>39</v>
      </c>
      <c r="I6" t="s">
        <v>389</v>
      </c>
    </row>
    <row r="7" spans="1:9" x14ac:dyDescent="0.2">
      <c r="A7">
        <v>5</v>
      </c>
      <c r="C7" t="s">
        <v>390</v>
      </c>
      <c r="E7" t="s">
        <v>391</v>
      </c>
      <c r="G7" t="s">
        <v>45</v>
      </c>
      <c r="I7" t="s">
        <v>392</v>
      </c>
    </row>
    <row r="8" spans="1:9" x14ac:dyDescent="0.2">
      <c r="A8">
        <v>6</v>
      </c>
      <c r="C8" t="s">
        <v>393</v>
      </c>
      <c r="E8" t="s">
        <v>394</v>
      </c>
      <c r="G8" t="s">
        <v>51</v>
      </c>
      <c r="I8" t="s">
        <v>395</v>
      </c>
    </row>
    <row r="9" spans="1:9" x14ac:dyDescent="0.2">
      <c r="A9">
        <v>7</v>
      </c>
      <c r="C9" t="s">
        <v>396</v>
      </c>
      <c r="E9" t="s">
        <v>397</v>
      </c>
      <c r="G9" t="s">
        <v>57</v>
      </c>
      <c r="I9" t="s">
        <v>398</v>
      </c>
    </row>
    <row r="10" spans="1:9" x14ac:dyDescent="0.2">
      <c r="C10" t="s">
        <v>399</v>
      </c>
      <c r="E10" t="s">
        <v>400</v>
      </c>
      <c r="G10" t="s">
        <v>63</v>
      </c>
      <c r="I10" t="s">
        <v>401</v>
      </c>
    </row>
    <row r="11" spans="1:9" x14ac:dyDescent="0.2">
      <c r="C11" t="s">
        <v>402</v>
      </c>
      <c r="E11" t="s">
        <v>403</v>
      </c>
      <c r="G11" t="s">
        <v>69</v>
      </c>
      <c r="I11" t="s">
        <v>404</v>
      </c>
    </row>
    <row r="12" spans="1:9" x14ac:dyDescent="0.2">
      <c r="C12" t="s">
        <v>405</v>
      </c>
      <c r="E12" t="s">
        <v>406</v>
      </c>
      <c r="G12" t="s">
        <v>75</v>
      </c>
      <c r="I12" t="s">
        <v>407</v>
      </c>
    </row>
    <row r="13" spans="1:9" x14ac:dyDescent="0.2">
      <c r="C13" t="s">
        <v>408</v>
      </c>
      <c r="E13" t="s">
        <v>409</v>
      </c>
      <c r="G13" t="s">
        <v>81</v>
      </c>
      <c r="I13" t="s">
        <v>410</v>
      </c>
    </row>
    <row r="14" spans="1:9" x14ac:dyDescent="0.2">
      <c r="C14" t="s">
        <v>411</v>
      </c>
      <c r="E14" t="s">
        <v>412</v>
      </c>
      <c r="G14" t="s">
        <v>87</v>
      </c>
      <c r="I14" t="s">
        <v>413</v>
      </c>
    </row>
    <row r="15" spans="1:9" x14ac:dyDescent="0.2">
      <c r="C15" t="s">
        <v>414</v>
      </c>
      <c r="E15" t="s">
        <v>415</v>
      </c>
      <c r="G15" t="s">
        <v>93</v>
      </c>
      <c r="I15" t="s">
        <v>416</v>
      </c>
    </row>
    <row r="16" spans="1:9" x14ac:dyDescent="0.2">
      <c r="C16" t="s">
        <v>417</v>
      </c>
      <c r="E16" t="s">
        <v>418</v>
      </c>
      <c r="G16" t="s">
        <v>99</v>
      </c>
      <c r="I16" t="s">
        <v>419</v>
      </c>
    </row>
    <row r="17" spans="3:9" x14ac:dyDescent="0.2">
      <c r="C17" t="s">
        <v>420</v>
      </c>
      <c r="E17" t="s">
        <v>421</v>
      </c>
      <c r="G17" t="s">
        <v>105</v>
      </c>
      <c r="I17" t="s">
        <v>422</v>
      </c>
    </row>
    <row r="18" spans="3:9" x14ac:dyDescent="0.2">
      <c r="C18" t="s">
        <v>423</v>
      </c>
      <c r="E18" t="s">
        <v>424</v>
      </c>
      <c r="G18" t="s">
        <v>111</v>
      </c>
      <c r="I18" t="s">
        <v>425</v>
      </c>
    </row>
    <row r="19" spans="3:9" x14ac:dyDescent="0.2">
      <c r="C19" t="s">
        <v>426</v>
      </c>
      <c r="E19" t="s">
        <v>427</v>
      </c>
      <c r="G19" t="s">
        <v>117</v>
      </c>
      <c r="I19" t="s">
        <v>428</v>
      </c>
    </row>
    <row r="20" spans="3:9" x14ac:dyDescent="0.2">
      <c r="C20" t="s">
        <v>429</v>
      </c>
      <c r="E20" t="s">
        <v>430</v>
      </c>
      <c r="G20" t="s">
        <v>123</v>
      </c>
    </row>
    <row r="21" spans="3:9" x14ac:dyDescent="0.2">
      <c r="C21" t="s">
        <v>431</v>
      </c>
      <c r="E21" t="s">
        <v>432</v>
      </c>
      <c r="G21" t="s">
        <v>129</v>
      </c>
    </row>
    <row r="22" spans="3:9" x14ac:dyDescent="0.2">
      <c r="C22" t="s">
        <v>433</v>
      </c>
      <c r="E22" t="s">
        <v>434</v>
      </c>
      <c r="G22" t="s">
        <v>135</v>
      </c>
    </row>
    <row r="23" spans="3:9" x14ac:dyDescent="0.2">
      <c r="C23" t="s">
        <v>435</v>
      </c>
      <c r="E23" t="s">
        <v>436</v>
      </c>
      <c r="G23" t="s">
        <v>141</v>
      </c>
    </row>
    <row r="24" spans="3:9" x14ac:dyDescent="0.2">
      <c r="C24" t="s">
        <v>437</v>
      </c>
      <c r="E24" t="s">
        <v>438</v>
      </c>
      <c r="G24" t="s">
        <v>147</v>
      </c>
    </row>
    <row r="25" spans="3:9" x14ac:dyDescent="0.2">
      <c r="C25" t="s">
        <v>439</v>
      </c>
      <c r="E25" t="s">
        <v>440</v>
      </c>
      <c r="G25" t="s">
        <v>153</v>
      </c>
    </row>
    <row r="26" spans="3:9" x14ac:dyDescent="0.2">
      <c r="C26" t="s">
        <v>441</v>
      </c>
      <c r="E26" t="s">
        <v>442</v>
      </c>
      <c r="G26" t="s">
        <v>159</v>
      </c>
    </row>
    <row r="27" spans="3:9" x14ac:dyDescent="0.2">
      <c r="C27" t="s">
        <v>443</v>
      </c>
      <c r="E27" t="s">
        <v>444</v>
      </c>
      <c r="G27" t="s">
        <v>165</v>
      </c>
    </row>
    <row r="28" spans="3:9" x14ac:dyDescent="0.2">
      <c r="C28" t="s">
        <v>445</v>
      </c>
      <c r="E28" t="s">
        <v>446</v>
      </c>
      <c r="G28" t="s">
        <v>171</v>
      </c>
    </row>
    <row r="29" spans="3:9" x14ac:dyDescent="0.2">
      <c r="C29" t="s">
        <v>447</v>
      </c>
      <c r="E29" t="s">
        <v>448</v>
      </c>
      <c r="G29" t="s">
        <v>177</v>
      </c>
    </row>
    <row r="30" spans="3:9" x14ac:dyDescent="0.2">
      <c r="C30" t="s">
        <v>449</v>
      </c>
      <c r="E30" t="s">
        <v>450</v>
      </c>
      <c r="G30" t="s">
        <v>183</v>
      </c>
    </row>
    <row r="31" spans="3:9" x14ac:dyDescent="0.2">
      <c r="E31" t="s">
        <v>451</v>
      </c>
      <c r="G31" t="s">
        <v>189</v>
      </c>
    </row>
    <row r="32" spans="3:9" x14ac:dyDescent="0.2">
      <c r="E32" t="s">
        <v>452</v>
      </c>
      <c r="G32" t="s">
        <v>195</v>
      </c>
    </row>
    <row r="33" spans="5:7" x14ac:dyDescent="0.2">
      <c r="E33" t="s">
        <v>453</v>
      </c>
      <c r="G33" t="s">
        <v>201</v>
      </c>
    </row>
    <row r="34" spans="5:7" x14ac:dyDescent="0.2">
      <c r="E34" t="s">
        <v>454</v>
      </c>
      <c r="G34" t="s">
        <v>207</v>
      </c>
    </row>
    <row r="35" spans="5:7" x14ac:dyDescent="0.2">
      <c r="E35" t="s">
        <v>455</v>
      </c>
      <c r="G35" t="s">
        <v>213</v>
      </c>
    </row>
    <row r="36" spans="5:7" x14ac:dyDescent="0.2">
      <c r="E36" t="s">
        <v>456</v>
      </c>
      <c r="G36" t="s">
        <v>219</v>
      </c>
    </row>
    <row r="37" spans="5:7" x14ac:dyDescent="0.2">
      <c r="E37" t="s">
        <v>457</v>
      </c>
      <c r="G37" t="s">
        <v>225</v>
      </c>
    </row>
    <row r="38" spans="5:7" x14ac:dyDescent="0.2">
      <c r="E38" t="s">
        <v>458</v>
      </c>
      <c r="G38" t="s">
        <v>231</v>
      </c>
    </row>
    <row r="39" spans="5:7" x14ac:dyDescent="0.2">
      <c r="E39" t="s">
        <v>459</v>
      </c>
      <c r="G39" t="s">
        <v>237</v>
      </c>
    </row>
    <row r="40" spans="5:7" x14ac:dyDescent="0.2">
      <c r="E40" t="s">
        <v>460</v>
      </c>
      <c r="G40" t="s">
        <v>243</v>
      </c>
    </row>
    <row r="41" spans="5:7" x14ac:dyDescent="0.2">
      <c r="E41" t="s">
        <v>461</v>
      </c>
      <c r="G41" t="s">
        <v>249</v>
      </c>
    </row>
    <row r="42" spans="5:7" x14ac:dyDescent="0.2">
      <c r="E42" t="s">
        <v>462</v>
      </c>
      <c r="G42" t="s">
        <v>255</v>
      </c>
    </row>
    <row r="43" spans="5:7" x14ac:dyDescent="0.2">
      <c r="E43" t="s">
        <v>463</v>
      </c>
      <c r="G43" t="s">
        <v>261</v>
      </c>
    </row>
    <row r="44" spans="5:7" x14ac:dyDescent="0.2">
      <c r="E44" t="s">
        <v>464</v>
      </c>
      <c r="G44" t="s">
        <v>267</v>
      </c>
    </row>
    <row r="45" spans="5:7" x14ac:dyDescent="0.2">
      <c r="E45" t="s">
        <v>465</v>
      </c>
      <c r="G45" t="s">
        <v>273</v>
      </c>
    </row>
    <row r="46" spans="5:7" x14ac:dyDescent="0.2">
      <c r="E46" t="s">
        <v>466</v>
      </c>
      <c r="G46" t="s">
        <v>279</v>
      </c>
    </row>
    <row r="47" spans="5:7" x14ac:dyDescent="0.2">
      <c r="E47" t="s">
        <v>467</v>
      </c>
      <c r="G47" t="s">
        <v>285</v>
      </c>
    </row>
    <row r="48" spans="5:7" x14ac:dyDescent="0.2">
      <c r="E48" t="s">
        <v>468</v>
      </c>
      <c r="G48" t="s">
        <v>291</v>
      </c>
    </row>
    <row r="49" spans="5:7" x14ac:dyDescent="0.2">
      <c r="E49" t="s">
        <v>469</v>
      </c>
      <c r="G49" t="s">
        <v>303</v>
      </c>
    </row>
    <row r="50" spans="5:7" x14ac:dyDescent="0.2">
      <c r="E50" t="s">
        <v>470</v>
      </c>
      <c r="G50" t="s">
        <v>309</v>
      </c>
    </row>
    <row r="51" spans="5:7" x14ac:dyDescent="0.2">
      <c r="E51" t="s">
        <v>471</v>
      </c>
      <c r="G51" t="s">
        <v>320</v>
      </c>
    </row>
    <row r="52" spans="5:7" x14ac:dyDescent="0.2">
      <c r="E52" t="s">
        <v>472</v>
      </c>
      <c r="G52" t="s">
        <v>326</v>
      </c>
    </row>
    <row r="53" spans="5:7" x14ac:dyDescent="0.2">
      <c r="E53" t="s">
        <v>473</v>
      </c>
      <c r="G53" t="s">
        <v>332</v>
      </c>
    </row>
    <row r="54" spans="5:7" x14ac:dyDescent="0.2">
      <c r="E54" t="s">
        <v>474</v>
      </c>
      <c r="G54" t="s">
        <v>338</v>
      </c>
    </row>
    <row r="55" spans="5:7" x14ac:dyDescent="0.2">
      <c r="E55" t="s">
        <v>475</v>
      </c>
      <c r="G55" t="s">
        <v>344</v>
      </c>
    </row>
    <row r="56" spans="5:7" x14ac:dyDescent="0.2">
      <c r="E56" t="s">
        <v>476</v>
      </c>
      <c r="G56" t="s">
        <v>350</v>
      </c>
    </row>
    <row r="57" spans="5:7" x14ac:dyDescent="0.2">
      <c r="E57" t="s">
        <v>477</v>
      </c>
      <c r="G57" t="s">
        <v>356</v>
      </c>
    </row>
    <row r="58" spans="5:7" x14ac:dyDescent="0.2">
      <c r="E58" t="s">
        <v>478</v>
      </c>
      <c r="G58" t="s">
        <v>362</v>
      </c>
    </row>
    <row r="59" spans="5:7" x14ac:dyDescent="0.2">
      <c r="E59" t="s">
        <v>479</v>
      </c>
      <c r="G59" t="s">
        <v>368</v>
      </c>
    </row>
    <row r="60" spans="5:7" x14ac:dyDescent="0.2">
      <c r="E60" t="s">
        <v>480</v>
      </c>
      <c r="G60" t="s">
        <v>35</v>
      </c>
    </row>
    <row r="61" spans="5:7" x14ac:dyDescent="0.2">
      <c r="E61" t="s">
        <v>481</v>
      </c>
      <c r="G61" t="s">
        <v>41</v>
      </c>
    </row>
    <row r="62" spans="5:7" x14ac:dyDescent="0.2">
      <c r="E62" t="s">
        <v>482</v>
      </c>
      <c r="G62" t="s">
        <v>47</v>
      </c>
    </row>
    <row r="63" spans="5:7" x14ac:dyDescent="0.2">
      <c r="E63" t="s">
        <v>483</v>
      </c>
      <c r="G63" t="s">
        <v>53</v>
      </c>
    </row>
    <row r="64" spans="5:7" x14ac:dyDescent="0.2">
      <c r="E64" t="s">
        <v>484</v>
      </c>
      <c r="G64" t="s">
        <v>59</v>
      </c>
    </row>
    <row r="65" spans="5:7" x14ac:dyDescent="0.2">
      <c r="E65" t="s">
        <v>485</v>
      </c>
      <c r="G65" t="s">
        <v>65</v>
      </c>
    </row>
    <row r="66" spans="5:7" x14ac:dyDescent="0.2">
      <c r="E66" t="s">
        <v>486</v>
      </c>
      <c r="G66" t="s">
        <v>71</v>
      </c>
    </row>
    <row r="67" spans="5:7" x14ac:dyDescent="0.2">
      <c r="E67" t="s">
        <v>487</v>
      </c>
      <c r="G67" t="s">
        <v>77</v>
      </c>
    </row>
    <row r="68" spans="5:7" x14ac:dyDescent="0.2">
      <c r="E68" t="s">
        <v>488</v>
      </c>
      <c r="G68" t="s">
        <v>83</v>
      </c>
    </row>
    <row r="69" spans="5:7" x14ac:dyDescent="0.2">
      <c r="E69" t="s">
        <v>489</v>
      </c>
      <c r="G69" t="s">
        <v>89</v>
      </c>
    </row>
    <row r="70" spans="5:7" x14ac:dyDescent="0.2">
      <c r="E70" t="s">
        <v>490</v>
      </c>
      <c r="G70" t="s">
        <v>95</v>
      </c>
    </row>
    <row r="71" spans="5:7" x14ac:dyDescent="0.2">
      <c r="E71" t="s">
        <v>491</v>
      </c>
      <c r="G71" t="s">
        <v>101</v>
      </c>
    </row>
    <row r="72" spans="5:7" x14ac:dyDescent="0.2">
      <c r="E72" t="s">
        <v>492</v>
      </c>
      <c r="G72" t="s">
        <v>107</v>
      </c>
    </row>
    <row r="73" spans="5:7" x14ac:dyDescent="0.2">
      <c r="E73" t="s">
        <v>493</v>
      </c>
      <c r="G73" t="s">
        <v>113</v>
      </c>
    </row>
    <row r="74" spans="5:7" x14ac:dyDescent="0.2">
      <c r="E74" t="s">
        <v>494</v>
      </c>
      <c r="G74" t="s">
        <v>119</v>
      </c>
    </row>
    <row r="75" spans="5:7" x14ac:dyDescent="0.2">
      <c r="E75" t="s">
        <v>495</v>
      </c>
      <c r="G75" t="s">
        <v>125</v>
      </c>
    </row>
    <row r="76" spans="5:7" x14ac:dyDescent="0.2">
      <c r="E76" t="s">
        <v>496</v>
      </c>
      <c r="G76" t="s">
        <v>131</v>
      </c>
    </row>
    <row r="77" spans="5:7" x14ac:dyDescent="0.2">
      <c r="E77" t="s">
        <v>497</v>
      </c>
      <c r="G77" t="s">
        <v>137</v>
      </c>
    </row>
    <row r="78" spans="5:7" x14ac:dyDescent="0.2">
      <c r="E78" t="s">
        <v>498</v>
      </c>
      <c r="G78" t="s">
        <v>143</v>
      </c>
    </row>
    <row r="79" spans="5:7" x14ac:dyDescent="0.2">
      <c r="E79" t="s">
        <v>499</v>
      </c>
      <c r="G79" t="s">
        <v>149</v>
      </c>
    </row>
    <row r="80" spans="5:7" x14ac:dyDescent="0.2">
      <c r="E80" t="s">
        <v>500</v>
      </c>
      <c r="G80" t="s">
        <v>155</v>
      </c>
    </row>
    <row r="81" spans="5:7" x14ac:dyDescent="0.2">
      <c r="E81" t="s">
        <v>501</v>
      </c>
      <c r="G81" t="s">
        <v>161</v>
      </c>
    </row>
    <row r="82" spans="5:7" x14ac:dyDescent="0.2">
      <c r="E82" t="s">
        <v>502</v>
      </c>
      <c r="G82" t="s">
        <v>167</v>
      </c>
    </row>
    <row r="83" spans="5:7" x14ac:dyDescent="0.2">
      <c r="E83" t="s">
        <v>503</v>
      </c>
      <c r="G83" t="s">
        <v>173</v>
      </c>
    </row>
    <row r="84" spans="5:7" x14ac:dyDescent="0.2">
      <c r="E84" t="s">
        <v>504</v>
      </c>
      <c r="G84" t="s">
        <v>179</v>
      </c>
    </row>
    <row r="85" spans="5:7" x14ac:dyDescent="0.2">
      <c r="E85" t="s">
        <v>505</v>
      </c>
      <c r="G85" t="s">
        <v>185</v>
      </c>
    </row>
    <row r="86" spans="5:7" x14ac:dyDescent="0.2">
      <c r="E86" t="s">
        <v>506</v>
      </c>
      <c r="G86" t="s">
        <v>191</v>
      </c>
    </row>
    <row r="87" spans="5:7" x14ac:dyDescent="0.2">
      <c r="E87" t="s">
        <v>507</v>
      </c>
      <c r="G87" t="s">
        <v>197</v>
      </c>
    </row>
    <row r="88" spans="5:7" x14ac:dyDescent="0.2">
      <c r="E88" t="s">
        <v>508</v>
      </c>
      <c r="G88" t="s">
        <v>203</v>
      </c>
    </row>
    <row r="89" spans="5:7" x14ac:dyDescent="0.2">
      <c r="E89" t="s">
        <v>509</v>
      </c>
      <c r="G89" t="s">
        <v>209</v>
      </c>
    </row>
    <row r="90" spans="5:7" x14ac:dyDescent="0.2">
      <c r="E90" t="s">
        <v>510</v>
      </c>
      <c r="G90" t="s">
        <v>215</v>
      </c>
    </row>
    <row r="91" spans="5:7" x14ac:dyDescent="0.2">
      <c r="E91" t="s">
        <v>511</v>
      </c>
      <c r="G91" t="s">
        <v>221</v>
      </c>
    </row>
    <row r="92" spans="5:7" x14ac:dyDescent="0.2">
      <c r="E92" t="s">
        <v>512</v>
      </c>
      <c r="G92" t="s">
        <v>227</v>
      </c>
    </row>
    <row r="93" spans="5:7" x14ac:dyDescent="0.2">
      <c r="E93" t="s">
        <v>513</v>
      </c>
      <c r="G93" t="s">
        <v>233</v>
      </c>
    </row>
    <row r="94" spans="5:7" x14ac:dyDescent="0.2">
      <c r="E94" t="s">
        <v>514</v>
      </c>
      <c r="G94" t="s">
        <v>239</v>
      </c>
    </row>
    <row r="95" spans="5:7" x14ac:dyDescent="0.2">
      <c r="E95" t="s">
        <v>515</v>
      </c>
      <c r="G95" t="s">
        <v>245</v>
      </c>
    </row>
    <row r="96" spans="5:7" x14ac:dyDescent="0.2">
      <c r="E96" t="s">
        <v>516</v>
      </c>
      <c r="G96" t="s">
        <v>251</v>
      </c>
    </row>
    <row r="97" spans="5:7" x14ac:dyDescent="0.2">
      <c r="E97" t="s">
        <v>517</v>
      </c>
      <c r="G97" t="s">
        <v>257</v>
      </c>
    </row>
    <row r="98" spans="5:7" x14ac:dyDescent="0.2">
      <c r="E98" t="s">
        <v>518</v>
      </c>
      <c r="G98" t="s">
        <v>263</v>
      </c>
    </row>
    <row r="99" spans="5:7" x14ac:dyDescent="0.2">
      <c r="E99" t="s">
        <v>519</v>
      </c>
      <c r="G99" t="s">
        <v>269</v>
      </c>
    </row>
    <row r="100" spans="5:7" x14ac:dyDescent="0.2">
      <c r="E100" t="s">
        <v>520</v>
      </c>
      <c r="G100" t="s">
        <v>275</v>
      </c>
    </row>
    <row r="101" spans="5:7" x14ac:dyDescent="0.2">
      <c r="E101" t="s">
        <v>521</v>
      </c>
      <c r="G101" t="s">
        <v>281</v>
      </c>
    </row>
    <row r="102" spans="5:7" x14ac:dyDescent="0.2">
      <c r="E102" t="s">
        <v>522</v>
      </c>
      <c r="G102" t="s">
        <v>287</v>
      </c>
    </row>
    <row r="103" spans="5:7" x14ac:dyDescent="0.2">
      <c r="E103" t="s">
        <v>523</v>
      </c>
      <c r="G103" t="s">
        <v>293</v>
      </c>
    </row>
    <row r="104" spans="5:7" x14ac:dyDescent="0.2">
      <c r="E104" t="s">
        <v>524</v>
      </c>
      <c r="G104" t="s">
        <v>299</v>
      </c>
    </row>
    <row r="105" spans="5:7" x14ac:dyDescent="0.2">
      <c r="E105" t="s">
        <v>525</v>
      </c>
      <c r="G105" t="s">
        <v>305</v>
      </c>
    </row>
    <row r="106" spans="5:7" x14ac:dyDescent="0.2">
      <c r="E106" t="s">
        <v>526</v>
      </c>
      <c r="G106" t="s">
        <v>311</v>
      </c>
    </row>
    <row r="107" spans="5:7" x14ac:dyDescent="0.2">
      <c r="E107" t="s">
        <v>527</v>
      </c>
      <c r="G107" t="s">
        <v>316</v>
      </c>
    </row>
    <row r="108" spans="5:7" x14ac:dyDescent="0.2">
      <c r="E108" t="s">
        <v>528</v>
      </c>
      <c r="G108" t="s">
        <v>322</v>
      </c>
    </row>
    <row r="109" spans="5:7" x14ac:dyDescent="0.2">
      <c r="E109" t="s">
        <v>529</v>
      </c>
      <c r="G109" t="s">
        <v>328</v>
      </c>
    </row>
    <row r="110" spans="5:7" x14ac:dyDescent="0.2">
      <c r="E110" t="s">
        <v>530</v>
      </c>
      <c r="G110" t="s">
        <v>334</v>
      </c>
    </row>
    <row r="111" spans="5:7" x14ac:dyDescent="0.2">
      <c r="E111" t="s">
        <v>531</v>
      </c>
      <c r="G111" t="s">
        <v>340</v>
      </c>
    </row>
    <row r="112" spans="5:7" x14ac:dyDescent="0.2">
      <c r="E112" t="s">
        <v>532</v>
      </c>
      <c r="G112" t="s">
        <v>346</v>
      </c>
    </row>
    <row r="113" spans="5:7" x14ac:dyDescent="0.2">
      <c r="E113" t="s">
        <v>533</v>
      </c>
      <c r="G113" t="s">
        <v>352</v>
      </c>
    </row>
    <row r="114" spans="5:7" x14ac:dyDescent="0.2">
      <c r="E114" t="s">
        <v>534</v>
      </c>
      <c r="G114" t="s">
        <v>358</v>
      </c>
    </row>
    <row r="115" spans="5:7" x14ac:dyDescent="0.2">
      <c r="E115" t="s">
        <v>535</v>
      </c>
      <c r="G115" t="s">
        <v>364</v>
      </c>
    </row>
    <row r="116" spans="5:7" x14ac:dyDescent="0.2">
      <c r="E116" t="s">
        <v>536</v>
      </c>
      <c r="G116" t="s">
        <v>370</v>
      </c>
    </row>
    <row r="117" spans="5:7" x14ac:dyDescent="0.2">
      <c r="E117" t="s">
        <v>537</v>
      </c>
      <c r="G117" t="s">
        <v>37</v>
      </c>
    </row>
    <row r="118" spans="5:7" x14ac:dyDescent="0.2">
      <c r="E118" t="s">
        <v>538</v>
      </c>
      <c r="G118" t="s">
        <v>43</v>
      </c>
    </row>
    <row r="119" spans="5:7" x14ac:dyDescent="0.2">
      <c r="E119" t="s">
        <v>539</v>
      </c>
      <c r="G119" t="s">
        <v>49</v>
      </c>
    </row>
    <row r="120" spans="5:7" x14ac:dyDescent="0.2">
      <c r="E120" t="s">
        <v>540</v>
      </c>
      <c r="G120" t="s">
        <v>55</v>
      </c>
    </row>
    <row r="121" spans="5:7" x14ac:dyDescent="0.2">
      <c r="E121" t="s">
        <v>541</v>
      </c>
      <c r="G121" t="s">
        <v>61</v>
      </c>
    </row>
    <row r="122" spans="5:7" x14ac:dyDescent="0.2">
      <c r="E122" t="s">
        <v>542</v>
      </c>
      <c r="G122" t="s">
        <v>67</v>
      </c>
    </row>
    <row r="123" spans="5:7" x14ac:dyDescent="0.2">
      <c r="E123" t="s">
        <v>543</v>
      </c>
      <c r="G123" t="s">
        <v>73</v>
      </c>
    </row>
    <row r="124" spans="5:7" x14ac:dyDescent="0.2">
      <c r="E124" t="s">
        <v>544</v>
      </c>
      <c r="G124" t="s">
        <v>79</v>
      </c>
    </row>
    <row r="125" spans="5:7" x14ac:dyDescent="0.2">
      <c r="E125" t="s">
        <v>545</v>
      </c>
      <c r="G125" t="s">
        <v>85</v>
      </c>
    </row>
    <row r="126" spans="5:7" x14ac:dyDescent="0.2">
      <c r="E126" t="s">
        <v>546</v>
      </c>
      <c r="G126" t="s">
        <v>91</v>
      </c>
    </row>
    <row r="127" spans="5:7" x14ac:dyDescent="0.2">
      <c r="E127" t="s">
        <v>547</v>
      </c>
      <c r="G127" t="s">
        <v>97</v>
      </c>
    </row>
    <row r="128" spans="5:7" x14ac:dyDescent="0.2">
      <c r="E128" t="s">
        <v>548</v>
      </c>
      <c r="G128" t="s">
        <v>103</v>
      </c>
    </row>
    <row r="129" spans="5:7" x14ac:dyDescent="0.2">
      <c r="E129" t="s">
        <v>549</v>
      </c>
      <c r="G129" t="s">
        <v>109</v>
      </c>
    </row>
    <row r="130" spans="5:7" x14ac:dyDescent="0.2">
      <c r="E130" t="s">
        <v>550</v>
      </c>
      <c r="G130" t="s">
        <v>115</v>
      </c>
    </row>
    <row r="131" spans="5:7" x14ac:dyDescent="0.2">
      <c r="E131" t="s">
        <v>551</v>
      </c>
      <c r="G131" t="s">
        <v>121</v>
      </c>
    </row>
    <row r="132" spans="5:7" x14ac:dyDescent="0.2">
      <c r="E132" t="s">
        <v>552</v>
      </c>
      <c r="G132" t="s">
        <v>127</v>
      </c>
    </row>
    <row r="133" spans="5:7" x14ac:dyDescent="0.2">
      <c r="E133" t="s">
        <v>553</v>
      </c>
      <c r="G133" t="s">
        <v>133</v>
      </c>
    </row>
    <row r="134" spans="5:7" x14ac:dyDescent="0.2">
      <c r="E134" t="s">
        <v>554</v>
      </c>
      <c r="G134" t="s">
        <v>139</v>
      </c>
    </row>
    <row r="135" spans="5:7" x14ac:dyDescent="0.2">
      <c r="E135" t="s">
        <v>555</v>
      </c>
      <c r="G135" t="s">
        <v>145</v>
      </c>
    </row>
    <row r="136" spans="5:7" x14ac:dyDescent="0.2">
      <c r="E136" t="s">
        <v>556</v>
      </c>
      <c r="G136" t="s">
        <v>151</v>
      </c>
    </row>
    <row r="137" spans="5:7" x14ac:dyDescent="0.2">
      <c r="E137" t="s">
        <v>557</v>
      </c>
      <c r="G137" t="s">
        <v>157</v>
      </c>
    </row>
    <row r="138" spans="5:7" x14ac:dyDescent="0.2">
      <c r="E138" t="s">
        <v>558</v>
      </c>
      <c r="G138" t="s">
        <v>163</v>
      </c>
    </row>
    <row r="139" spans="5:7" x14ac:dyDescent="0.2">
      <c r="E139" t="s">
        <v>559</v>
      </c>
      <c r="G139" t="s">
        <v>169</v>
      </c>
    </row>
    <row r="140" spans="5:7" x14ac:dyDescent="0.2">
      <c r="E140" t="s">
        <v>560</v>
      </c>
      <c r="G140" t="s">
        <v>175</v>
      </c>
    </row>
    <row r="141" spans="5:7" x14ac:dyDescent="0.2">
      <c r="E141" t="s">
        <v>561</v>
      </c>
      <c r="G141" t="s">
        <v>181</v>
      </c>
    </row>
    <row r="142" spans="5:7" x14ac:dyDescent="0.2">
      <c r="E142" t="s">
        <v>562</v>
      </c>
      <c r="G142" t="s">
        <v>187</v>
      </c>
    </row>
    <row r="143" spans="5:7" x14ac:dyDescent="0.2">
      <c r="E143" t="s">
        <v>563</v>
      </c>
      <c r="G143" t="s">
        <v>193</v>
      </c>
    </row>
    <row r="144" spans="5:7" x14ac:dyDescent="0.2">
      <c r="E144" t="s">
        <v>564</v>
      </c>
      <c r="G144" t="s">
        <v>199</v>
      </c>
    </row>
    <row r="145" spans="5:7" x14ac:dyDescent="0.2">
      <c r="E145" t="s">
        <v>565</v>
      </c>
      <c r="G145" t="s">
        <v>205</v>
      </c>
    </row>
    <row r="146" spans="5:7" x14ac:dyDescent="0.2">
      <c r="E146" t="s">
        <v>566</v>
      </c>
      <c r="G146" t="s">
        <v>211</v>
      </c>
    </row>
    <row r="147" spans="5:7" x14ac:dyDescent="0.2">
      <c r="E147" t="s">
        <v>567</v>
      </c>
      <c r="G147" t="s">
        <v>217</v>
      </c>
    </row>
    <row r="148" spans="5:7" x14ac:dyDescent="0.2">
      <c r="E148" t="s">
        <v>568</v>
      </c>
      <c r="G148" t="s">
        <v>223</v>
      </c>
    </row>
    <row r="149" spans="5:7" x14ac:dyDescent="0.2">
      <c r="E149" t="s">
        <v>569</v>
      </c>
      <c r="G149" t="s">
        <v>229</v>
      </c>
    </row>
    <row r="150" spans="5:7" x14ac:dyDescent="0.2">
      <c r="E150" t="s">
        <v>570</v>
      </c>
      <c r="G150" t="s">
        <v>235</v>
      </c>
    </row>
    <row r="151" spans="5:7" x14ac:dyDescent="0.2">
      <c r="E151" t="s">
        <v>571</v>
      </c>
      <c r="G151" t="s">
        <v>241</v>
      </c>
    </row>
    <row r="152" spans="5:7" x14ac:dyDescent="0.2">
      <c r="E152" t="s">
        <v>572</v>
      </c>
      <c r="G152" t="s">
        <v>247</v>
      </c>
    </row>
    <row r="153" spans="5:7" x14ac:dyDescent="0.2">
      <c r="E153" t="s">
        <v>573</v>
      </c>
      <c r="G153" t="s">
        <v>259</v>
      </c>
    </row>
    <row r="154" spans="5:7" x14ac:dyDescent="0.2">
      <c r="E154" t="s">
        <v>574</v>
      </c>
      <c r="G154" t="s">
        <v>265</v>
      </c>
    </row>
    <row r="155" spans="5:7" x14ac:dyDescent="0.2">
      <c r="E155" t="s">
        <v>575</v>
      </c>
      <c r="G155" t="s">
        <v>271</v>
      </c>
    </row>
    <row r="156" spans="5:7" x14ac:dyDescent="0.2">
      <c r="E156" t="s">
        <v>576</v>
      </c>
      <c r="G156" t="s">
        <v>277</v>
      </c>
    </row>
    <row r="157" spans="5:7" x14ac:dyDescent="0.2">
      <c r="E157" t="s">
        <v>577</v>
      </c>
      <c r="G157" t="s">
        <v>283</v>
      </c>
    </row>
    <row r="158" spans="5:7" x14ac:dyDescent="0.2">
      <c r="E158" t="s">
        <v>578</v>
      </c>
      <c r="G158" t="s">
        <v>289</v>
      </c>
    </row>
    <row r="159" spans="5:7" x14ac:dyDescent="0.2">
      <c r="E159" t="s">
        <v>579</v>
      </c>
      <c r="G159" t="s">
        <v>295</v>
      </c>
    </row>
    <row r="160" spans="5:7" x14ac:dyDescent="0.2">
      <c r="E160" t="s">
        <v>580</v>
      </c>
      <c r="G160" t="s">
        <v>301</v>
      </c>
    </row>
    <row r="161" spans="5:7" x14ac:dyDescent="0.2">
      <c r="E161" t="s">
        <v>581</v>
      </c>
      <c r="G161" t="s">
        <v>307</v>
      </c>
    </row>
    <row r="162" spans="5:7" x14ac:dyDescent="0.2">
      <c r="E162" t="s">
        <v>582</v>
      </c>
      <c r="G162" t="s">
        <v>313</v>
      </c>
    </row>
    <row r="163" spans="5:7" x14ac:dyDescent="0.2">
      <c r="E163" t="s">
        <v>583</v>
      </c>
      <c r="G163" t="s">
        <v>318</v>
      </c>
    </row>
    <row r="164" spans="5:7" x14ac:dyDescent="0.2">
      <c r="E164" t="s">
        <v>584</v>
      </c>
      <c r="G164" t="s">
        <v>324</v>
      </c>
    </row>
    <row r="165" spans="5:7" x14ac:dyDescent="0.2">
      <c r="E165" t="s">
        <v>585</v>
      </c>
      <c r="G165" t="s">
        <v>330</v>
      </c>
    </row>
    <row r="166" spans="5:7" x14ac:dyDescent="0.2">
      <c r="E166" t="s">
        <v>586</v>
      </c>
      <c r="G166" t="s">
        <v>336</v>
      </c>
    </row>
    <row r="167" spans="5:7" x14ac:dyDescent="0.2">
      <c r="E167" t="s">
        <v>587</v>
      </c>
      <c r="G167" t="s">
        <v>342</v>
      </c>
    </row>
    <row r="168" spans="5:7" x14ac:dyDescent="0.2">
      <c r="E168" t="s">
        <v>588</v>
      </c>
      <c r="G168" t="s">
        <v>348</v>
      </c>
    </row>
    <row r="169" spans="5:7" x14ac:dyDescent="0.2">
      <c r="E169" t="s">
        <v>589</v>
      </c>
      <c r="G169" t="s">
        <v>354</v>
      </c>
    </row>
    <row r="170" spans="5:7" x14ac:dyDescent="0.2">
      <c r="E170" t="s">
        <v>590</v>
      </c>
      <c r="G170" t="s">
        <v>360</v>
      </c>
    </row>
    <row r="171" spans="5:7" x14ac:dyDescent="0.2">
      <c r="E171" t="s">
        <v>591</v>
      </c>
      <c r="G171" t="s">
        <v>366</v>
      </c>
    </row>
    <row r="172" spans="5:7" x14ac:dyDescent="0.2">
      <c r="E172" t="s">
        <v>592</v>
      </c>
      <c r="G172" t="s">
        <v>372</v>
      </c>
    </row>
    <row r="173" spans="5:7" x14ac:dyDescent="0.2">
      <c r="E173" t="s">
        <v>593</v>
      </c>
    </row>
    <row r="174" spans="5:7" x14ac:dyDescent="0.2">
      <c r="E174" t="s">
        <v>594</v>
      </c>
    </row>
    <row r="175" spans="5:7" x14ac:dyDescent="0.2">
      <c r="E175" t="s">
        <v>595</v>
      </c>
    </row>
    <row r="176" spans="5:7" x14ac:dyDescent="0.2">
      <c r="E176" t="s">
        <v>596</v>
      </c>
    </row>
    <row r="177" spans="5:5" x14ac:dyDescent="0.2">
      <c r="E177" t="s">
        <v>597</v>
      </c>
    </row>
    <row r="178" spans="5:5" x14ac:dyDescent="0.2">
      <c r="E178" t="s">
        <v>598</v>
      </c>
    </row>
    <row r="179" spans="5:5" x14ac:dyDescent="0.2">
      <c r="E179" t="s">
        <v>599</v>
      </c>
    </row>
    <row r="180" spans="5:5" x14ac:dyDescent="0.2">
      <c r="E180" t="s">
        <v>600</v>
      </c>
    </row>
    <row r="181" spans="5:5" x14ac:dyDescent="0.2">
      <c r="E181" t="s">
        <v>601</v>
      </c>
    </row>
    <row r="182" spans="5:5" x14ac:dyDescent="0.2">
      <c r="E182" t="s">
        <v>602</v>
      </c>
    </row>
    <row r="183" spans="5:5" x14ac:dyDescent="0.2">
      <c r="E183" t="s">
        <v>603</v>
      </c>
    </row>
    <row r="184" spans="5:5" x14ac:dyDescent="0.2">
      <c r="E184" t="s">
        <v>604</v>
      </c>
    </row>
    <row r="185" spans="5:5" x14ac:dyDescent="0.2">
      <c r="E185" t="s">
        <v>605</v>
      </c>
    </row>
    <row r="186" spans="5:5" x14ac:dyDescent="0.2">
      <c r="E186" t="s">
        <v>606</v>
      </c>
    </row>
    <row r="187" spans="5:5" x14ac:dyDescent="0.2">
      <c r="E187" t="s">
        <v>607</v>
      </c>
    </row>
    <row r="188" spans="5:5" x14ac:dyDescent="0.2">
      <c r="E188" t="s">
        <v>608</v>
      </c>
    </row>
    <row r="189" spans="5:5" x14ac:dyDescent="0.2">
      <c r="E189" t="s">
        <v>609</v>
      </c>
    </row>
    <row r="190" spans="5:5" x14ac:dyDescent="0.2">
      <c r="E190" t="s">
        <v>610</v>
      </c>
    </row>
    <row r="191" spans="5:5" x14ac:dyDescent="0.2">
      <c r="E191" t="s">
        <v>611</v>
      </c>
    </row>
    <row r="192" spans="5:5" x14ac:dyDescent="0.2">
      <c r="E192" t="s">
        <v>612</v>
      </c>
    </row>
    <row r="193" spans="5:5" x14ac:dyDescent="0.2">
      <c r="E193" t="s">
        <v>613</v>
      </c>
    </row>
    <row r="194" spans="5:5" x14ac:dyDescent="0.2">
      <c r="E194" t="s">
        <v>614</v>
      </c>
    </row>
    <row r="195" spans="5:5" x14ac:dyDescent="0.2">
      <c r="E195" t="s">
        <v>615</v>
      </c>
    </row>
    <row r="196" spans="5:5" x14ac:dyDescent="0.2">
      <c r="E196" t="s">
        <v>616</v>
      </c>
    </row>
    <row r="197" spans="5:5" x14ac:dyDescent="0.2">
      <c r="E197" t="s">
        <v>617</v>
      </c>
    </row>
    <row r="198" spans="5:5" x14ac:dyDescent="0.2">
      <c r="E198" t="s">
        <v>618</v>
      </c>
    </row>
    <row r="199" spans="5:5" x14ac:dyDescent="0.2">
      <c r="E199" t="s">
        <v>619</v>
      </c>
    </row>
    <row r="200" spans="5:5" x14ac:dyDescent="0.2">
      <c r="E200" t="s">
        <v>620</v>
      </c>
    </row>
    <row r="201" spans="5:5" x14ac:dyDescent="0.2">
      <c r="E201" t="s">
        <v>621</v>
      </c>
    </row>
    <row r="202" spans="5:5" x14ac:dyDescent="0.2">
      <c r="E202" t="s">
        <v>622</v>
      </c>
    </row>
    <row r="203" spans="5:5" x14ac:dyDescent="0.2">
      <c r="E203" t="s">
        <v>623</v>
      </c>
    </row>
    <row r="204" spans="5:5" x14ac:dyDescent="0.2">
      <c r="E204" t="s">
        <v>624</v>
      </c>
    </row>
    <row r="205" spans="5:5" x14ac:dyDescent="0.2">
      <c r="E205" t="s">
        <v>625</v>
      </c>
    </row>
    <row r="206" spans="5:5" x14ac:dyDescent="0.2">
      <c r="E206" t="s">
        <v>626</v>
      </c>
    </row>
    <row r="207" spans="5:5" x14ac:dyDescent="0.2">
      <c r="E207" t="s">
        <v>627</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John Odro</cp:lastModifiedBy>
  <cp:lastPrinted>2021-04-22T11:27:17Z</cp:lastPrinted>
  <dcterms:created xsi:type="dcterms:W3CDTF">2021-03-29T16:08:54Z</dcterms:created>
  <dcterms:modified xsi:type="dcterms:W3CDTF">2026-06-08T15:24:00Z</dcterms:modified>
</cp:coreProperties>
</file>